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vilasin\Desktop\1.แผนกรอบเชี่ยวชาญ ปี 68-72\"/>
    </mc:Choice>
  </mc:AlternateContent>
  <xr:revisionPtr revIDLastSave="0" documentId="13_ncr:1_{CF4FD977-87DB-4C3F-B7DB-5BF3A47BF231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ส่วนที่1" sheetId="1" r:id="rId1"/>
    <sheet name="ส่วนที่2" sheetId="2" r:id="rId2"/>
    <sheet name="ส่วนที่3" sheetId="3" r:id="rId3"/>
    <sheet name="ส่วนที่4" sheetId="4" r:id="rId4"/>
    <sheet name="ส่วนที่5" sheetId="8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9" i="3" l="1"/>
  <c r="H14" i="3"/>
  <c r="T14" i="3" s="1"/>
  <c r="I9" i="4"/>
  <c r="K9" i="4" s="1"/>
  <c r="M9" i="4" s="1"/>
  <c r="I8" i="4"/>
  <c r="S5" i="3" l="1"/>
  <c r="V5" i="3" s="1"/>
  <c r="S6" i="3"/>
  <c r="V6" i="3" s="1"/>
  <c r="S7" i="3"/>
  <c r="V7" i="3" s="1"/>
  <c r="S8" i="3"/>
  <c r="V8" i="3" s="1"/>
  <c r="S10" i="3"/>
  <c r="V10" i="3" s="1"/>
  <c r="S11" i="3"/>
  <c r="V11" i="3" s="1"/>
  <c r="S12" i="3"/>
  <c r="V12" i="3" s="1"/>
  <c r="S13" i="3"/>
  <c r="V13" i="3" s="1"/>
  <c r="D14" i="3"/>
  <c r="G14" i="3"/>
  <c r="I14" i="3"/>
  <c r="U14" i="3" s="1"/>
  <c r="J14" i="3"/>
  <c r="M14" i="3"/>
  <c r="P14" i="3"/>
  <c r="G5" i="4"/>
  <c r="I5" i="4" s="1"/>
  <c r="K5" i="4" s="1"/>
  <c r="H6" i="4"/>
  <c r="H14" i="4" s="1"/>
  <c r="I7" i="4"/>
  <c r="K7" i="4" s="1"/>
  <c r="M7" i="4" s="1"/>
  <c r="K8" i="4"/>
  <c r="M8" i="4" s="1"/>
  <c r="L10" i="4"/>
  <c r="N10" i="4" s="1"/>
  <c r="M11" i="4"/>
  <c r="E14" i="4"/>
  <c r="F14" i="4"/>
  <c r="F15" i="4" s="1"/>
  <c r="F17" i="4" s="1"/>
  <c r="F18" i="4" s="1"/>
  <c r="E15" i="4"/>
  <c r="E17" i="4" s="1"/>
  <c r="E18" i="4" s="1"/>
  <c r="G14" i="4" l="1"/>
  <c r="G15" i="4" s="1"/>
  <c r="G17" i="4" s="1"/>
  <c r="G18" i="4" s="1"/>
  <c r="J6" i="4"/>
  <c r="S14" i="3"/>
  <c r="V14" i="3" s="1"/>
  <c r="H15" i="4"/>
  <c r="H17" i="4" s="1"/>
  <c r="H18" i="4" s="1"/>
  <c r="K14" i="4"/>
  <c r="M5" i="4"/>
  <c r="M14" i="4" s="1"/>
  <c r="I14" i="4"/>
  <c r="L6" i="4" l="1"/>
  <c r="J14" i="4"/>
  <c r="J15" i="4" s="1"/>
  <c r="J17" i="4" s="1"/>
  <c r="J18" i="4" s="1"/>
  <c r="K15" i="4"/>
  <c r="K17" i="4" s="1"/>
  <c r="K18" i="4" s="1"/>
  <c r="I15" i="4"/>
  <c r="I17" i="4" s="1"/>
  <c r="I18" i="4" s="1"/>
  <c r="M15" i="4"/>
  <c r="M17" i="4" s="1"/>
  <c r="M18" i="4" s="1"/>
  <c r="N6" i="4" l="1"/>
  <c r="N14" i="4" s="1"/>
  <c r="N15" i="4" s="1"/>
  <c r="N17" i="4" s="1"/>
  <c r="N18" i="4" s="1"/>
  <c r="L14" i="4"/>
  <c r="L15" i="4" s="1"/>
  <c r="L17" i="4" s="1"/>
  <c r="L18" i="4" s="1"/>
</calcChain>
</file>

<file path=xl/sharedStrings.xml><?xml version="1.0" encoding="utf-8"?>
<sst xmlns="http://schemas.openxmlformats.org/spreadsheetml/2006/main" count="214" uniqueCount="116">
  <si>
    <t>อัตราเลขที่</t>
  </si>
  <si>
    <t>ลำดับ</t>
  </si>
  <si>
    <t>ชื่อ-สกุล</t>
  </si>
  <si>
    <t>ระดับ</t>
  </si>
  <si>
    <t>ตำแหน่งบริหาร</t>
  </si>
  <si>
    <t>ประเภทบุคลากร</t>
  </si>
  <si>
    <t>หมวดเงิน</t>
  </si>
  <si>
    <t>สังกัดรอง</t>
  </si>
  <si>
    <t>P6</t>
  </si>
  <si>
    <t>P5</t>
  </si>
  <si>
    <t>P4</t>
  </si>
  <si>
    <t>รวม</t>
  </si>
  <si>
    <t>อุดหนุน</t>
  </si>
  <si>
    <t>รายได้</t>
  </si>
  <si>
    <t>เงินเดือนปัจจุบัน</t>
  </si>
  <si>
    <t>รวมเงินเดือน</t>
  </si>
  <si>
    <t>P7</t>
  </si>
  <si>
    <t>ผอ.ฝ่ายบริหาร</t>
  </si>
  <si>
    <t>พนม.</t>
  </si>
  <si>
    <t>ฝ่ายบริหาร</t>
  </si>
  <si>
    <t>จสน. (บริหารงานทั่วไป)</t>
  </si>
  <si>
    <t>จบศ. (วิชาการศึกษา)</t>
  </si>
  <si>
    <t>ผอ.ฝ่ายวิชาการ</t>
  </si>
  <si>
    <t>ฝ่ายวิชาการ</t>
  </si>
  <si>
    <t>นักวิเคราะห์นโยบายและแผน</t>
  </si>
  <si>
    <t>ชำนาญการพิเศษ</t>
  </si>
  <si>
    <t>ข้าราชการ</t>
  </si>
  <si>
    <t>จสน. (บุคคล)</t>
  </si>
  <si>
    <t>ผู้ปฏิบัติงานบริหาร</t>
  </si>
  <si>
    <t>ปฏิบัติงาน</t>
  </si>
  <si>
    <t>ลจ.เงินนอกฯ</t>
  </si>
  <si>
    <t>นางวัน ดี</t>
  </si>
  <si>
    <t>นายลา ดี</t>
  </si>
  <si>
    <t>ลจ.เงินงบฯ</t>
  </si>
  <si>
    <t>นายเอ กอ</t>
  </si>
  <si>
    <t>นางบี ขอ</t>
  </si>
  <si>
    <t>นางสาวซี ออ</t>
  </si>
  <si>
    <t>นายดี มอ</t>
  </si>
  <si>
    <t>นายโอ เอ</t>
  </si>
  <si>
    <t>พนักงานวิสามัญ</t>
  </si>
  <si>
    <t>พนักงานทั่วไป</t>
  </si>
  <si>
    <t xml:space="preserve"> บ.2</t>
  </si>
  <si>
    <t>นายเจ บี</t>
  </si>
  <si>
    <t>พนักงานจ้างเหมา</t>
  </si>
  <si>
    <t xml:space="preserve">จบศ. (โสตทัศนศึกษา) </t>
  </si>
  <si>
    <t xml:space="preserve"> -ว่าง เมื่อวันที่ 1 เม.ย. 61 -</t>
  </si>
  <si>
    <t xml:space="preserve"> -ว่าง เมื่อวันที่ 1 มิ.ย. 61 -</t>
  </si>
  <si>
    <t>จสน. (บัญชี)</t>
  </si>
  <si>
    <t>บัญชี</t>
  </si>
  <si>
    <t>กิจการนิสิต</t>
  </si>
  <si>
    <t>ประกันคุณภาพ</t>
  </si>
  <si>
    <t>วิทยาศาสตร์</t>
  </si>
  <si>
    <t>บุคคล</t>
  </si>
  <si>
    <t>พัสดุ</t>
  </si>
  <si>
    <t>อาคารสถานที่</t>
  </si>
  <si>
    <t>สารบรรณ</t>
  </si>
  <si>
    <t>แผน,ประกันคุณภาพ,IT</t>
  </si>
  <si>
    <t>บุคคล/สารบรรณ</t>
  </si>
  <si>
    <t>ขับรถยนต์</t>
  </si>
  <si>
    <t>งานบริการทั่วไป/นักการ</t>
  </si>
  <si>
    <t>บัญชี,การเงิน</t>
  </si>
  <si>
    <t>คอมพิวเตอร์,โสตทัศนศึกษา</t>
  </si>
  <si>
    <t>อาคารสถานที่,คอมพิวเตอร์</t>
  </si>
  <si>
    <t>โสตทัศนศึกษา</t>
  </si>
  <si>
    <t>ค่ากลาง</t>
  </si>
  <si>
    <t>กรอบเชี่ยวชาญที่จำเป็น</t>
  </si>
  <si>
    <t>กลุ่มภารกิจทรัพยากรมนุษย์</t>
  </si>
  <si>
    <t>กลุ่มภารกิจแผนและยุทธศาสตร์</t>
  </si>
  <si>
    <t>ปีเกษียณ</t>
  </si>
  <si>
    <t>วัน/เดือน/ปี บรรจุ</t>
  </si>
  <si>
    <r>
      <rPr>
        <b/>
        <u/>
        <sz val="16"/>
        <color theme="1"/>
        <rFont val="TH SarabunPSK"/>
        <family val="2"/>
      </rPr>
      <t>ส่วนที่ 1</t>
    </r>
    <r>
      <rPr>
        <b/>
        <sz val="16"/>
        <color theme="1"/>
        <rFont val="TH SarabunPSK"/>
        <family val="2"/>
      </rPr>
      <t xml:space="preserve"> บทนำ</t>
    </r>
  </si>
  <si>
    <t xml:space="preserve">      1. เพื่อเป็นการวางแผนกรอบอัตราเชี่ยวชาญของพนักงานมหาวิทยาลัยสายปฏิบัติการให้สอดคล้องกับภารกิจ</t>
  </si>
  <si>
    <t xml:space="preserve">         และงบประมาณของแต่ละส่วนงาน  สะท้อนความจำเป็นของส่วนงานที่ต้องมีบุคลากรในระดับเชี่ยวชาญ  </t>
  </si>
  <si>
    <t xml:space="preserve">         เพื่อพัฒนาและผลักดันให้งานเป็นไปตามทิศทางและบรรลุภารกิจของหน่วยงาน</t>
  </si>
  <si>
    <t xml:space="preserve">      2. เพื่อนำแผนกรอบอัตราเชี่ยวชาญของพนักงานมหาวิทยาลัยสายปฏิบัติการ มาใช้เป็นแนวทางในการส่งเสริม</t>
  </si>
  <si>
    <t xml:space="preserve">         และพัฒนาบุคลากรให้มีโอกาสก้าวหน้าในสายวิชาชีพ</t>
  </si>
  <si>
    <t xml:space="preserve">      3. เพื่อใช้เป็นเครื่องมือในการพิจารณา ควบคุม กำกับ และจัดสรรกรอบอัตราเชี่ยวชาญในแต่ละส่วนงานให้เหมาะสม</t>
  </si>
  <si>
    <t>สังกัด ..............................................</t>
  </si>
  <si>
    <t xml:space="preserve"> ...................................................................................................................................................................</t>
  </si>
  <si>
    <r>
      <rPr>
        <b/>
        <u/>
        <sz val="16"/>
        <color theme="1"/>
        <rFont val="TH SarabunPSK"/>
        <family val="2"/>
      </rPr>
      <t>ส่วนที่ 2</t>
    </r>
    <r>
      <rPr>
        <b/>
        <sz val="16"/>
        <color theme="1"/>
        <rFont val="TH SarabunPSK"/>
        <family val="2"/>
      </rPr>
      <t xml:space="preserve"> กรอบอัตราปัจจุบันสายปฏิบัติการทั้งหมด (คนครองปัจจุบัน+พนักงานวิสามัญ+จ้างเหมา+อัตราว่าง)</t>
    </r>
  </si>
  <si>
    <t>ชื่อตำแหน่ง</t>
  </si>
  <si>
    <t>ภาระงานที่ปฏิบัติ</t>
  </si>
  <si>
    <r>
      <rPr>
        <b/>
        <u/>
        <sz val="16"/>
        <color theme="1"/>
        <rFont val="TH SarabunPSK"/>
        <family val="2"/>
      </rPr>
      <t>ส่วนที่ 3</t>
    </r>
    <r>
      <rPr>
        <b/>
        <sz val="16"/>
        <color theme="1"/>
        <rFont val="TH SarabunPSK"/>
        <family val="2"/>
      </rPr>
      <t xml:space="preserve"> แผนเสนอกรอบเชี่ยวชาญระดับต้น เชี่ยวชาญระดับกลาง และเชี่ยวชาญระดับสูง</t>
    </r>
  </si>
  <si>
    <r>
      <rPr>
        <b/>
        <u/>
        <sz val="16"/>
        <color theme="1"/>
        <rFont val="TH SarabunPSK"/>
        <family val="2"/>
      </rPr>
      <t>ส่วนที่ 5</t>
    </r>
    <r>
      <rPr>
        <b/>
        <sz val="16"/>
        <color theme="1"/>
        <rFont val="TH SarabunPSK"/>
        <family val="2"/>
      </rPr>
      <t xml:space="preserve"> ผังโครงสร้างองค์กรทั้งหมด พร้อมทั้งแสดงตำแหน่งเชี่ยวชาญ</t>
    </r>
  </si>
  <si>
    <t xml:space="preserve">  จุดมุ่งหมาย</t>
  </si>
  <si>
    <t xml:space="preserve">  ผ่านความเห็นชอบจากมติคณะกรรมการบริหารส่วนงาน  ครั้งที่..........................  วันที่...............................</t>
  </si>
  <si>
    <t>ประกันสังคม</t>
  </si>
  <si>
    <t>รวม (เงินเดือน + กสจ. + ประกันสังคม)</t>
  </si>
  <si>
    <t>กองทุนสำรองเลี้ยงชีพพนักงานมหาวิทยาลัย 5%</t>
  </si>
  <si>
    <r>
      <rPr>
        <b/>
        <u/>
        <sz val="16"/>
        <color theme="1"/>
        <rFont val="TH SarabunPSK"/>
        <family val="2"/>
      </rPr>
      <t>ส่วนที่ 4</t>
    </r>
    <r>
      <rPr>
        <b/>
        <sz val="16"/>
        <color theme="1"/>
        <rFont val="TH SarabunPSK"/>
        <family val="2"/>
      </rPr>
      <t xml:space="preserve"> ประมาณการงบประมาณ 5 ปี (ปรับประจำปี 5%)</t>
    </r>
  </si>
  <si>
    <t>รวมทั้งปี (เงินเดือน + กสจ. + ประกันสังคม) X 12 เดือน</t>
  </si>
  <si>
    <t>เจ้าหน้าที่บริการทั่วไป</t>
  </si>
  <si>
    <t xml:space="preserve">  กรอบแนวคิด (Conceptual Framework) ที่สอดคล้องกับยุทธศาสตร์ของส่วนงานและมหาวิทยาลัย</t>
  </si>
  <si>
    <t xml:space="preserve">  แนวโน้มและทิศทางของส่วนงาน/หน่วยงาน ภายใน 5 ปี</t>
  </si>
  <si>
    <t>แบบเสนอแผนกรอบอัตราเชี่ยวชาญของพนักงานมหาวิทยาลัยสายปฏิบัติการ ปี 2568 - 2572</t>
  </si>
  <si>
    <t>ปี 2568</t>
  </si>
  <si>
    <t>ปี 2569</t>
  </si>
  <si>
    <t>ปี 2570</t>
  </si>
  <si>
    <t>ปี 2571</t>
  </si>
  <si>
    <t>ปี 2572</t>
  </si>
  <si>
    <t>รวม (ปี 2568-2572)</t>
  </si>
  <si>
    <t>เจ้าหน้าที่สำนักงาน (บัญชี) เชี่ยวชาญระดับต้น P6</t>
  </si>
  <si>
    <t>เจ้าหน้าที่สำนักงาน (บริหารงานทั่วไป) เชี่ยวชาญระดับต้น P6</t>
  </si>
  <si>
    <t>เจ้าหน้าที่บริการการศึกษา (กิจการนิสิต) เชี่ยวชาญระดับต้น P6</t>
  </si>
  <si>
    <t>เจ้าหน้าที่วิเคราะห์ (นโยบายและแผน) เชี่ยวชาญระดับต้น P6</t>
  </si>
  <si>
    <t>เจ้าหน้าที่บริการวิทยาศาสตร์ (วิทยาศาสตร์)  เชี่ยวชาญระดับต้น P6</t>
  </si>
  <si>
    <t>เจ้าหน้าที่สำนักงาน (บุคคล) เชี่ยวชาญระดับต้น P6</t>
  </si>
  <si>
    <t>เจ้าหน้าที่สำนักงาน (พัสดุ) เชี่ยวชาญระดับต้น P6</t>
  </si>
  <si>
    <t>เจ้าหน้าที่บริการการศึกษา (โสตทัศนศึกษา) เชี่ยวชาญระดับต้น P6</t>
  </si>
  <si>
    <t>เจ้าหน้าที่บริการวิทยาศาสตร์ (วิทยาศาสตร์) เชี่ยวชาญระดับกลาง P5</t>
  </si>
  <si>
    <t>ตำแหน่งที่ขอกรอบเชี่ยวชาญ</t>
  </si>
  <si>
    <t>สังกัดย่อย</t>
  </si>
  <si>
    <t>กลุ่มภารกิจการคลัง</t>
  </si>
  <si>
    <t>กลุ่มภารกิจกายภาพ</t>
  </si>
  <si>
    <t xml:space="preserve">            </t>
  </si>
  <si>
    <t>เหตุผลความจำเป็นของแต่ละตำแหน่ง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</si>
</sst>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6"/>
      <color theme="1"/>
      <name val="TH SarabunPSK"/>
      <family val="2"/>
      <charset val="222"/>
    </font>
    <font>
      <b/>
      <sz val="16"/>
      <color theme="1"/>
      <name val="TH SarabunPSK"/>
      <family val="2"/>
    </font>
    <font>
      <b/>
      <sz val="18"/>
      <color theme="1"/>
      <name val="TH SarabunPSK"/>
      <family val="2"/>
    </font>
    <font>
      <sz val="12"/>
      <color theme="1"/>
      <name val="TH SarabunPSK"/>
      <family val="2"/>
      <charset val="222"/>
    </font>
    <font>
      <sz val="10"/>
      <color theme="1"/>
      <name val="TH SarabunPSK"/>
      <family val="2"/>
      <charset val="222"/>
    </font>
    <font>
      <sz val="9"/>
      <color theme="1"/>
      <name val="TH SarabunPSK"/>
      <family val="2"/>
      <charset val="222"/>
    </font>
    <font>
      <b/>
      <sz val="12"/>
      <color theme="1"/>
      <name val="TH SarabunPSK"/>
      <family val="2"/>
    </font>
    <font>
      <sz val="12"/>
      <color theme="1"/>
      <name val="TH SarabunPSK"/>
      <family val="2"/>
    </font>
    <font>
      <b/>
      <sz val="12"/>
      <color theme="1"/>
      <name val="TH SarabunPSK"/>
      <family val="2"/>
      <charset val="222"/>
    </font>
    <font>
      <sz val="14"/>
      <color theme="1"/>
      <name val="TH SarabunPSK"/>
      <family val="2"/>
    </font>
    <font>
      <sz val="16"/>
      <color rgb="FFFF0000"/>
      <name val="TH SarabunPSK"/>
      <family val="2"/>
    </font>
    <font>
      <b/>
      <strike/>
      <sz val="16"/>
      <color theme="1"/>
      <name val="TH SarabunPSK"/>
      <family val="2"/>
    </font>
    <font>
      <strike/>
      <sz val="16"/>
      <color theme="1"/>
      <name val="TH SarabunPSK"/>
      <family val="2"/>
    </font>
    <font>
      <sz val="16"/>
      <color rgb="FFFF0000"/>
      <name val="TH SarabunPSK"/>
      <family val="2"/>
      <charset val="222"/>
    </font>
    <font>
      <b/>
      <u/>
      <sz val="16"/>
      <color theme="1"/>
      <name val="TH SarabunPSK"/>
      <family val="2"/>
    </font>
    <font>
      <b/>
      <sz val="12"/>
      <name val="TH SarabunPSK"/>
      <family val="2"/>
    </font>
    <font>
      <b/>
      <sz val="14"/>
      <color theme="1"/>
      <name val="TH SarabunPSK"/>
      <family val="2"/>
    </font>
    <font>
      <b/>
      <sz val="10"/>
      <color theme="1"/>
      <name val="TH SarabunPSK"/>
      <family val="2"/>
    </font>
    <font>
      <sz val="14"/>
      <color theme="1"/>
      <name val="TH SarabunPSK"/>
      <family val="2"/>
      <charset val="22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Border="1"/>
    <xf numFmtId="0" fontId="2" fillId="0" borderId="0" xfId="0" applyFont="1" applyAlignment="1">
      <alignment horizontal="center"/>
    </xf>
    <xf numFmtId="0" fontId="1" fillId="0" borderId="0" xfId="0" applyFont="1" applyBorder="1"/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6" borderId="14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11" fillId="0" borderId="0" xfId="0" applyFont="1" applyBorder="1"/>
    <xf numFmtId="0" fontId="12" fillId="0" borderId="0" xfId="0" applyFont="1"/>
    <xf numFmtId="0" fontId="13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6" fillId="0" borderId="2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" fontId="7" fillId="0" borderId="10" xfId="0" applyNumberFormat="1" applyFont="1" applyBorder="1" applyAlignment="1">
      <alignment horizontal="center" vertical="center"/>
    </xf>
    <xf numFmtId="3" fontId="3" fillId="4" borderId="14" xfId="0" applyNumberFormat="1" applyFont="1" applyFill="1" applyBorder="1" applyAlignment="1">
      <alignment horizontal="center" vertical="center"/>
    </xf>
    <xf numFmtId="3" fontId="3" fillId="0" borderId="15" xfId="0" applyNumberFormat="1" applyFont="1" applyBorder="1" applyAlignment="1">
      <alignment horizontal="center" vertical="center"/>
    </xf>
    <xf numFmtId="3" fontId="3" fillId="0" borderId="14" xfId="0" applyNumberFormat="1" applyFont="1" applyBorder="1" applyAlignment="1">
      <alignment horizontal="center" vertical="center"/>
    </xf>
    <xf numFmtId="3" fontId="3" fillId="4" borderId="15" xfId="0" applyNumberFormat="1" applyFont="1" applyFill="1" applyBorder="1" applyAlignment="1">
      <alignment horizontal="center" vertical="center"/>
    </xf>
    <xf numFmtId="3" fontId="3" fillId="6" borderId="14" xfId="0" applyNumberFormat="1" applyFont="1" applyFill="1" applyBorder="1" applyAlignment="1">
      <alignment horizontal="center" vertical="center"/>
    </xf>
    <xf numFmtId="3" fontId="3" fillId="5" borderId="15" xfId="0" applyNumberFormat="1" applyFont="1" applyFill="1" applyBorder="1" applyAlignment="1">
      <alignment horizontal="center" vertical="center"/>
    </xf>
    <xf numFmtId="3" fontId="3" fillId="3" borderId="14" xfId="0" applyNumberFormat="1" applyFont="1" applyFill="1" applyBorder="1" applyAlignment="1">
      <alignment horizontal="center" vertical="center"/>
    </xf>
    <xf numFmtId="3" fontId="3" fillId="2" borderId="14" xfId="0" applyNumberFormat="1" applyFont="1" applyFill="1" applyBorder="1" applyAlignment="1">
      <alignment horizontal="center" vertical="center"/>
    </xf>
    <xf numFmtId="3" fontId="7" fillId="0" borderId="18" xfId="0" applyNumberFormat="1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17" xfId="0" applyNumberFormat="1" applyFont="1" applyBorder="1" applyAlignment="1">
      <alignment horizontal="center" vertical="center"/>
    </xf>
    <xf numFmtId="3" fontId="3" fillId="2" borderId="17" xfId="0" applyNumberFormat="1" applyFont="1" applyFill="1" applyBorder="1" applyAlignment="1">
      <alignment horizontal="center" vertical="center"/>
    </xf>
    <xf numFmtId="3" fontId="7" fillId="0" borderId="9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vertical="center"/>
    </xf>
    <xf numFmtId="3" fontId="3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5" borderId="14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4" fillId="7" borderId="10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3" fillId="8" borderId="14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8" borderId="15" xfId="0" applyFont="1" applyFill="1" applyBorder="1" applyAlignment="1">
      <alignment horizontal="center" vertical="center"/>
    </xf>
    <xf numFmtId="0" fontId="6" fillId="8" borderId="28" xfId="0" applyFont="1" applyFill="1" applyBorder="1" applyAlignment="1">
      <alignment horizontal="center" vertical="center"/>
    </xf>
    <xf numFmtId="0" fontId="3" fillId="8" borderId="16" xfId="0" applyFont="1" applyFill="1" applyBorder="1" applyAlignment="1">
      <alignment horizontal="center" vertical="center"/>
    </xf>
    <xf numFmtId="0" fontId="3" fillId="8" borderId="20" xfId="0" applyFont="1" applyFill="1" applyBorder="1" applyAlignment="1">
      <alignment horizontal="center" vertical="center"/>
    </xf>
    <xf numFmtId="0" fontId="3" fillId="8" borderId="17" xfId="0" applyFont="1" applyFill="1" applyBorder="1" applyAlignment="1">
      <alignment horizontal="center" vertical="center"/>
    </xf>
    <xf numFmtId="0" fontId="6" fillId="8" borderId="22" xfId="0" applyFont="1" applyFill="1" applyBorder="1" applyAlignment="1">
      <alignment horizontal="center" vertical="center"/>
    </xf>
    <xf numFmtId="0" fontId="6" fillId="8" borderId="21" xfId="0" applyFont="1" applyFill="1" applyBorder="1" applyAlignment="1">
      <alignment horizontal="center" vertical="center"/>
    </xf>
    <xf numFmtId="0" fontId="6" fillId="8" borderId="6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29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3" fontId="0" fillId="8" borderId="1" xfId="0" applyNumberFormat="1" applyFill="1" applyBorder="1" applyAlignment="1">
      <alignment vertical="center"/>
    </xf>
    <xf numFmtId="3" fontId="6" fillId="8" borderId="1" xfId="0" applyNumberFormat="1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6" fillId="8" borderId="15" xfId="0" applyFont="1" applyFill="1" applyBorder="1" applyAlignment="1">
      <alignment horizontal="center" vertical="center"/>
    </xf>
    <xf numFmtId="0" fontId="1" fillId="0" borderId="30" xfId="0" applyFont="1" applyBorder="1" applyAlignment="1">
      <alignment horizontal="left"/>
    </xf>
    <xf numFmtId="0" fontId="0" fillId="0" borderId="31" xfId="0" applyBorder="1" applyAlignment="1"/>
    <xf numFmtId="0" fontId="0" fillId="0" borderId="31" xfId="0" applyBorder="1" applyAlignment="1">
      <alignment horizontal="left"/>
    </xf>
    <xf numFmtId="0" fontId="12" fillId="0" borderId="32" xfId="0" applyFont="1" applyBorder="1" applyAlignment="1">
      <alignment horizontal="left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left"/>
    </xf>
    <xf numFmtId="0" fontId="0" fillId="0" borderId="32" xfId="0" applyBorder="1" applyAlignment="1">
      <alignment horizontal="center"/>
    </xf>
    <xf numFmtId="0" fontId="3" fillId="0" borderId="15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17" fillId="0" borderId="2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6" fillId="8" borderId="26" xfId="0" applyFont="1" applyFill="1" applyBorder="1" applyAlignment="1">
      <alignment horizontal="center" vertical="center"/>
    </xf>
    <xf numFmtId="0" fontId="6" fillId="8" borderId="27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8" borderId="24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8" borderId="25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Border="1" applyAlignment="1">
      <alignment horizontal="left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0</xdr:rowOff>
    </xdr:from>
    <xdr:to>
      <xdr:col>0</xdr:col>
      <xdr:colOff>0</xdr:colOff>
      <xdr:row>38</xdr:row>
      <xdr:rowOff>0</xdr:rowOff>
    </xdr:to>
    <xdr:cxnSp macro="">
      <xdr:nvCxnSpPr>
        <xdr:cNvPr id="30" name="ตัวเชื่อมต่อตรง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/>
      </xdr:nvCxnSpPr>
      <xdr:spPr>
        <a:xfrm>
          <a:off x="0" y="15821025"/>
          <a:ext cx="0" cy="2571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0</xdr:col>
      <xdr:colOff>0</xdr:colOff>
      <xdr:row>13</xdr:row>
      <xdr:rowOff>0</xdr:rowOff>
    </xdr:to>
    <xdr:cxnSp macro="">
      <xdr:nvCxnSpPr>
        <xdr:cNvPr id="6" name="ตัวเชื่อมต่อตรง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/>
      </xdr:nvCxnSpPr>
      <xdr:spPr>
        <a:xfrm>
          <a:off x="0" y="17802225"/>
          <a:ext cx="0" cy="2571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15</xdr:row>
      <xdr:rowOff>0</xdr:rowOff>
    </xdr:from>
    <xdr:to>
      <xdr:col>2</xdr:col>
      <xdr:colOff>0</xdr:colOff>
      <xdr:row>15</xdr:row>
      <xdr:rowOff>0</xdr:rowOff>
    </xdr:to>
    <xdr:cxnSp macro="">
      <xdr:nvCxnSpPr>
        <xdr:cNvPr id="6" name="ตัวเชื่อมต่อตรง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CxnSpPr/>
      </xdr:nvCxnSpPr>
      <xdr:spPr>
        <a:xfrm>
          <a:off x="0" y="13087350"/>
          <a:ext cx="0" cy="2571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0</xdr:col>
      <xdr:colOff>0</xdr:colOff>
      <xdr:row>17</xdr:row>
      <xdr:rowOff>0</xdr:rowOff>
    </xdr:to>
    <xdr:cxnSp macro="">
      <xdr:nvCxnSpPr>
        <xdr:cNvPr id="6" name="ตัวเชื่อมต่อตรง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CxnSpPr/>
      </xdr:nvCxnSpPr>
      <xdr:spPr>
        <a:xfrm>
          <a:off x="0" y="9467850"/>
          <a:ext cx="0" cy="2571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2066925</xdr:colOff>
      <xdr:row>5</xdr:row>
      <xdr:rowOff>247650</xdr:rowOff>
    </xdr:from>
    <xdr:to>
      <xdr:col>17</xdr:col>
      <xdr:colOff>16933</xdr:colOff>
      <xdr:row>5</xdr:row>
      <xdr:rowOff>247650</xdr:rowOff>
    </xdr:to>
    <xdr:cxnSp macro="">
      <xdr:nvCxnSpPr>
        <xdr:cNvPr id="2" name="ตัวเชื่อมต่อตรง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CxnSpPr/>
      </xdr:nvCxnSpPr>
      <xdr:spPr>
        <a:xfrm>
          <a:off x="2409825" y="1581150"/>
          <a:ext cx="7314988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2076450</xdr:colOff>
      <xdr:row>5</xdr:row>
      <xdr:rowOff>247650</xdr:rowOff>
    </xdr:from>
    <xdr:to>
      <xdr:col>1</xdr:col>
      <xdr:colOff>2076450</xdr:colOff>
      <xdr:row>6</xdr:row>
      <xdr:rowOff>238125</xdr:rowOff>
    </xdr:to>
    <xdr:cxnSp macro="">
      <xdr:nvCxnSpPr>
        <xdr:cNvPr id="3" name="ตัวเชื่อมต่อตรง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CxnSpPr/>
      </xdr:nvCxnSpPr>
      <xdr:spPr>
        <a:xfrm>
          <a:off x="2411730" y="1581150"/>
          <a:ext cx="0" cy="2571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176213</xdr:colOff>
      <xdr:row>4</xdr:row>
      <xdr:rowOff>57150</xdr:rowOff>
    </xdr:from>
    <xdr:to>
      <xdr:col>6</xdr:col>
      <xdr:colOff>176213</xdr:colOff>
      <xdr:row>6</xdr:row>
      <xdr:rowOff>0</xdr:rowOff>
    </xdr:to>
    <xdr:cxnSp macro="">
      <xdr:nvCxnSpPr>
        <xdr:cNvPr id="4" name="ตัวเชื่อมต่อตรง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CxnSpPr/>
      </xdr:nvCxnSpPr>
      <xdr:spPr>
        <a:xfrm>
          <a:off x="5235893" y="1123950"/>
          <a:ext cx="0" cy="4762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514350</xdr:colOff>
      <xdr:row>9</xdr:row>
      <xdr:rowOff>128716</xdr:rowOff>
    </xdr:from>
    <xdr:to>
      <xdr:col>3</xdr:col>
      <xdr:colOff>463379</xdr:colOff>
      <xdr:row>9</xdr:row>
      <xdr:rowOff>128716</xdr:rowOff>
    </xdr:to>
    <xdr:cxnSp macro="">
      <xdr:nvCxnSpPr>
        <xdr:cNvPr id="5" name="ตัวเชื่อมต่อตรง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CxnSpPr/>
      </xdr:nvCxnSpPr>
      <xdr:spPr>
        <a:xfrm flipV="1">
          <a:off x="857250" y="2529016"/>
          <a:ext cx="3210389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396188</xdr:colOff>
      <xdr:row>5</xdr:row>
      <xdr:rowOff>257175</xdr:rowOff>
    </xdr:from>
    <xdr:to>
      <xdr:col>10</xdr:col>
      <xdr:colOff>396188</xdr:colOff>
      <xdr:row>6</xdr:row>
      <xdr:rowOff>247650</xdr:rowOff>
    </xdr:to>
    <xdr:cxnSp macro="">
      <xdr:nvCxnSpPr>
        <xdr:cNvPr id="6" name="ตัวเชื่อมต่อตรง 6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CxnSpPr/>
      </xdr:nvCxnSpPr>
      <xdr:spPr>
        <a:xfrm>
          <a:off x="7391348" y="1590675"/>
          <a:ext cx="0" cy="2571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203629</xdr:colOff>
      <xdr:row>9</xdr:row>
      <xdr:rowOff>155490</xdr:rowOff>
    </xdr:from>
    <xdr:to>
      <xdr:col>13</xdr:col>
      <xdr:colOff>148023</xdr:colOff>
      <xdr:row>9</xdr:row>
      <xdr:rowOff>155490</xdr:rowOff>
    </xdr:to>
    <xdr:cxnSp macro="">
      <xdr:nvCxnSpPr>
        <xdr:cNvPr id="7" name="ตัวเชื่อมต่อตรง 7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CxnSpPr/>
      </xdr:nvCxnSpPr>
      <xdr:spPr>
        <a:xfrm>
          <a:off x="5728129" y="2555790"/>
          <a:ext cx="2839994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465953</xdr:colOff>
      <xdr:row>9</xdr:row>
      <xdr:rowOff>139786</xdr:rowOff>
    </xdr:from>
    <xdr:to>
      <xdr:col>3</xdr:col>
      <xdr:colOff>465953</xdr:colOff>
      <xdr:row>10</xdr:row>
      <xdr:rowOff>149311</xdr:rowOff>
    </xdr:to>
    <xdr:cxnSp macro="">
      <xdr:nvCxnSpPr>
        <xdr:cNvPr id="8" name="ตัวเชื่อมต่อตรง 8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CxnSpPr/>
      </xdr:nvCxnSpPr>
      <xdr:spPr>
        <a:xfrm>
          <a:off x="4070213" y="2540086"/>
          <a:ext cx="0" cy="2762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200540</xdr:colOff>
      <xdr:row>9</xdr:row>
      <xdr:rowOff>155489</xdr:rowOff>
    </xdr:from>
    <xdr:to>
      <xdr:col>7</xdr:col>
      <xdr:colOff>200540</xdr:colOff>
      <xdr:row>10</xdr:row>
      <xdr:rowOff>145964</xdr:rowOff>
    </xdr:to>
    <xdr:cxnSp macro="">
      <xdr:nvCxnSpPr>
        <xdr:cNvPr id="9" name="ตัวเชื่อมต่อตรง 9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CxnSpPr/>
      </xdr:nvCxnSpPr>
      <xdr:spPr>
        <a:xfrm>
          <a:off x="5725040" y="2555789"/>
          <a:ext cx="0" cy="2571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2497867</xdr:colOff>
      <xdr:row>8</xdr:row>
      <xdr:rowOff>225253</xdr:rowOff>
    </xdr:from>
    <xdr:to>
      <xdr:col>1</xdr:col>
      <xdr:colOff>2497867</xdr:colOff>
      <xdr:row>10</xdr:row>
      <xdr:rowOff>110953</xdr:rowOff>
    </xdr:to>
    <xdr:cxnSp macro="">
      <xdr:nvCxnSpPr>
        <xdr:cNvPr id="10" name="ตัวเชื่อมต่อตรง 10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CxnSpPr/>
      </xdr:nvCxnSpPr>
      <xdr:spPr>
        <a:xfrm>
          <a:off x="2414047" y="2358853"/>
          <a:ext cx="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504825</xdr:colOff>
      <xdr:row>9</xdr:row>
      <xdr:rowOff>123825</xdr:rowOff>
    </xdr:from>
    <xdr:to>
      <xdr:col>1</xdr:col>
      <xdr:colOff>504825</xdr:colOff>
      <xdr:row>10</xdr:row>
      <xdr:rowOff>114300</xdr:rowOff>
    </xdr:to>
    <xdr:cxnSp macro="">
      <xdr:nvCxnSpPr>
        <xdr:cNvPr id="11" name="ตัวเชื่อมต่อตรง 11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CxnSpPr/>
      </xdr:nvCxnSpPr>
      <xdr:spPr>
        <a:xfrm>
          <a:off x="847725" y="2524125"/>
          <a:ext cx="0" cy="2571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382801</xdr:colOff>
      <xdr:row>8</xdr:row>
      <xdr:rowOff>162182</xdr:rowOff>
    </xdr:from>
    <xdr:to>
      <xdr:col>10</xdr:col>
      <xdr:colOff>382801</xdr:colOff>
      <xdr:row>10</xdr:row>
      <xdr:rowOff>162182</xdr:rowOff>
    </xdr:to>
    <xdr:cxnSp macro="">
      <xdr:nvCxnSpPr>
        <xdr:cNvPr id="12" name="ตัวเชื่อมต่อตรง 1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CxnSpPr/>
      </xdr:nvCxnSpPr>
      <xdr:spPr>
        <a:xfrm>
          <a:off x="7377961" y="2295782"/>
          <a:ext cx="0" cy="5334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742948</xdr:colOff>
      <xdr:row>6</xdr:row>
      <xdr:rowOff>180975</xdr:rowOff>
    </xdr:from>
    <xdr:to>
      <xdr:col>5</xdr:col>
      <xdr:colOff>238124</xdr:colOff>
      <xdr:row>8</xdr:row>
      <xdr:rowOff>219075</xdr:rowOff>
    </xdr:to>
    <xdr:sp macro="" textlink="">
      <xdr:nvSpPr>
        <xdr:cNvPr id="13" name="กล่องข้อความ 13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 txBox="1"/>
      </xdr:nvSpPr>
      <xdr:spPr>
        <a:xfrm>
          <a:off x="1085848" y="1781175"/>
          <a:ext cx="3785236" cy="571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100"/>
            <a:t>ฝ่ายบริหาร</a:t>
          </a:r>
        </a:p>
        <a:p>
          <a:pPr algn="ctr"/>
          <a:r>
            <a:rPr lang="th-TH" sz="1100">
              <a:latin typeface="TH SarabunPSK" panose="020B0500040200020003" pitchFamily="34" charset="-34"/>
              <a:cs typeface="TH SarabunPSK" panose="020B0500040200020003" pitchFamily="34" charset="-34"/>
            </a:rPr>
            <a:t>นายเอ</a:t>
          </a:r>
          <a:r>
            <a:rPr lang="th-TH" sz="1100" baseline="0">
              <a:latin typeface="TH SarabunPSK" panose="020B0500040200020003" pitchFamily="34" charset="-34"/>
              <a:cs typeface="TH SarabunPSK" panose="020B0500040200020003" pitchFamily="34" charset="-34"/>
            </a:rPr>
            <a:t> กอ เจ้าหน้าที่สำนักงาน (บริหารงานทั่วไป) </a:t>
          </a:r>
          <a:r>
            <a:rPr lang="en-US" sz="1100" baseline="0">
              <a:latin typeface="TH SarabunPSK" panose="020B0500040200020003" pitchFamily="34" charset="-34"/>
              <a:cs typeface="TH SarabunPSK" panose="020B0500040200020003" pitchFamily="34" charset="-34"/>
            </a:rPr>
            <a:t>P5 </a:t>
          </a:r>
          <a:r>
            <a:rPr lang="th-TH" sz="1100" baseline="0">
              <a:latin typeface="TH SarabunPSK" panose="020B0500040200020003" pitchFamily="34" charset="-34"/>
              <a:cs typeface="TH SarabunPSK" panose="020B0500040200020003" pitchFamily="34" charset="-34"/>
            </a:rPr>
            <a:t>อัตราเลขที่ 11 ผอ.</a:t>
          </a:r>
          <a:endParaRPr lang="th-TH" sz="11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  <xdr:twoCellAnchor>
    <xdr:from>
      <xdr:col>5</xdr:col>
      <xdr:colOff>47626</xdr:colOff>
      <xdr:row>2</xdr:row>
      <xdr:rowOff>209550</xdr:rowOff>
    </xdr:from>
    <xdr:to>
      <xdr:col>7</xdr:col>
      <xdr:colOff>295276</xdr:colOff>
      <xdr:row>4</xdr:row>
      <xdr:rowOff>76200</xdr:rowOff>
    </xdr:to>
    <xdr:sp macro="" textlink="">
      <xdr:nvSpPr>
        <xdr:cNvPr id="14" name="กล่องข้อความ 14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 txBox="1"/>
      </xdr:nvSpPr>
      <xdr:spPr>
        <a:xfrm>
          <a:off x="4680586" y="742950"/>
          <a:ext cx="1139190" cy="4000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100"/>
            <a:t>คณะ..........</a:t>
          </a:r>
        </a:p>
      </xdr:txBody>
    </xdr:sp>
    <xdr:clientData/>
  </xdr:twoCellAnchor>
  <xdr:twoCellAnchor>
    <xdr:from>
      <xdr:col>9</xdr:col>
      <xdr:colOff>211609</xdr:colOff>
      <xdr:row>6</xdr:row>
      <xdr:rowOff>260522</xdr:rowOff>
    </xdr:from>
    <xdr:to>
      <xdr:col>12</xdr:col>
      <xdr:colOff>75942</xdr:colOff>
      <xdr:row>8</xdr:row>
      <xdr:rowOff>146222</xdr:rowOff>
    </xdr:to>
    <xdr:sp macro="" textlink="">
      <xdr:nvSpPr>
        <xdr:cNvPr id="15" name="กล่องข้อความ 15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 txBox="1"/>
      </xdr:nvSpPr>
      <xdr:spPr>
        <a:xfrm>
          <a:off x="6780049" y="1860722"/>
          <a:ext cx="1220693" cy="419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100"/>
            <a:t>ฝ่ายวิชาการ</a:t>
          </a:r>
        </a:p>
      </xdr:txBody>
    </xdr:sp>
    <xdr:clientData/>
  </xdr:twoCellAnchor>
  <xdr:twoCellAnchor>
    <xdr:from>
      <xdr:col>0</xdr:col>
      <xdr:colOff>190500</xdr:colOff>
      <xdr:row>10</xdr:row>
      <xdr:rowOff>133349</xdr:rowOff>
    </xdr:from>
    <xdr:to>
      <xdr:col>1</xdr:col>
      <xdr:colOff>1095375</xdr:colOff>
      <xdr:row>13</xdr:row>
      <xdr:rowOff>47624</xdr:rowOff>
    </xdr:to>
    <xdr:sp macro="" textlink="">
      <xdr:nvSpPr>
        <xdr:cNvPr id="16" name="กล่องข้อความ 16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 txBox="1"/>
      </xdr:nvSpPr>
      <xdr:spPr>
        <a:xfrm>
          <a:off x="190500" y="2800349"/>
          <a:ext cx="1247775" cy="714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200" b="1" u="none">
              <a:latin typeface="TH SarabunPSK" panose="020B0500040200020003" pitchFamily="34" charset="-34"/>
              <a:cs typeface="TH SarabunPSK" panose="020B0500040200020003" pitchFamily="34" charset="-34"/>
            </a:rPr>
            <a:t>กลุ่มภารกิจคลัง</a:t>
          </a:r>
        </a:p>
        <a:p>
          <a:pPr algn="ctr"/>
          <a:r>
            <a:rPr lang="th-TH" sz="1000">
              <a:latin typeface="TH SarabunPSK" panose="020B0500040200020003" pitchFamily="34" charset="-34"/>
              <a:cs typeface="TH SarabunPSK" panose="020B0500040200020003" pitchFamily="34" charset="-34"/>
            </a:rPr>
            <a:t>นางบอ</a:t>
          </a:r>
          <a:r>
            <a:rPr lang="th-TH" sz="1000" baseline="0">
              <a:latin typeface="TH SarabunPSK" panose="020B0500040200020003" pitchFamily="34" charset="-34"/>
              <a:cs typeface="TH SarabunPSK" panose="020B0500040200020003" pitchFamily="34" charset="-34"/>
            </a:rPr>
            <a:t> มอ ตำแหน่งเจ้าหน้าที่สำนักงาน (บัญชี) </a:t>
          </a:r>
          <a:r>
            <a:rPr lang="en-US" sz="1000" baseline="0">
              <a:latin typeface="TH SarabunPSK" panose="020B0500040200020003" pitchFamily="34" charset="-34"/>
              <a:cs typeface="TH SarabunPSK" panose="020B0500040200020003" pitchFamily="34" charset="-34"/>
            </a:rPr>
            <a:t>P6 </a:t>
          </a:r>
          <a:r>
            <a:rPr lang="th-TH" sz="1000" baseline="0">
              <a:latin typeface="TH SarabunPSK" panose="020B0500040200020003" pitchFamily="34" charset="-34"/>
              <a:cs typeface="TH SarabunPSK" panose="020B0500040200020003" pitchFamily="34" charset="-34"/>
            </a:rPr>
            <a:t>หัวหน้า</a:t>
          </a:r>
          <a:r>
            <a:rPr lang="en-US" sz="10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endParaRPr lang="th-TH" sz="10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  <xdr:twoCellAnchor>
    <xdr:from>
      <xdr:col>1</xdr:col>
      <xdr:colOff>1394767</xdr:colOff>
      <xdr:row>10</xdr:row>
      <xdr:rowOff>117389</xdr:rowOff>
    </xdr:from>
    <xdr:to>
      <xdr:col>2</xdr:col>
      <xdr:colOff>875270</xdr:colOff>
      <xdr:row>11</xdr:row>
      <xdr:rowOff>250739</xdr:rowOff>
    </xdr:to>
    <xdr:sp macro="" textlink="">
      <xdr:nvSpPr>
        <xdr:cNvPr id="17" name="กล่องข้อความ 17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 txBox="1"/>
      </xdr:nvSpPr>
      <xdr:spPr>
        <a:xfrm>
          <a:off x="1737667" y="2784389"/>
          <a:ext cx="1553143" cy="4000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200" b="1">
              <a:latin typeface="TH SarabunPSK" panose="020B0500040200020003" pitchFamily="34" charset="-34"/>
              <a:cs typeface="TH SarabunPSK" panose="020B0500040200020003" pitchFamily="34" charset="-34"/>
            </a:rPr>
            <a:t>กลุ่มภารกิจบริหารและธุรการ</a:t>
          </a:r>
        </a:p>
      </xdr:txBody>
    </xdr:sp>
    <xdr:clientData/>
  </xdr:twoCellAnchor>
  <xdr:twoCellAnchor>
    <xdr:from>
      <xdr:col>2</xdr:col>
      <xdr:colOff>1119317</xdr:colOff>
      <xdr:row>10</xdr:row>
      <xdr:rowOff>120221</xdr:rowOff>
    </xdr:from>
    <xdr:to>
      <xdr:col>4</xdr:col>
      <xdr:colOff>461320</xdr:colOff>
      <xdr:row>11</xdr:row>
      <xdr:rowOff>224996</xdr:rowOff>
    </xdr:to>
    <xdr:sp macro="" textlink="">
      <xdr:nvSpPr>
        <xdr:cNvPr id="18" name="กล่องข้อความ 18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 txBox="1"/>
      </xdr:nvSpPr>
      <xdr:spPr>
        <a:xfrm>
          <a:off x="3534857" y="2787221"/>
          <a:ext cx="1056503" cy="371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200" b="1">
              <a:latin typeface="TH SarabunPSK" panose="020B0500040200020003" pitchFamily="34" charset="-34"/>
              <a:cs typeface="TH SarabunPSK" panose="020B0500040200020003" pitchFamily="34" charset="-34"/>
            </a:rPr>
            <a:t>กลุ่มภารกิจกายภาพ</a:t>
          </a:r>
        </a:p>
      </xdr:txBody>
    </xdr:sp>
    <xdr:clientData/>
  </xdr:twoCellAnchor>
  <xdr:twoCellAnchor>
    <xdr:from>
      <xdr:col>6</xdr:col>
      <xdr:colOff>152656</xdr:colOff>
      <xdr:row>10</xdr:row>
      <xdr:rowOff>158579</xdr:rowOff>
    </xdr:from>
    <xdr:to>
      <xdr:col>8</xdr:col>
      <xdr:colOff>418328</xdr:colOff>
      <xdr:row>11</xdr:row>
      <xdr:rowOff>260522</xdr:rowOff>
    </xdr:to>
    <xdr:sp macro="" textlink="">
      <xdr:nvSpPr>
        <xdr:cNvPr id="19" name="กล่องข้อความ 19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 txBox="1"/>
      </xdr:nvSpPr>
      <xdr:spPr>
        <a:xfrm>
          <a:off x="5212336" y="2825579"/>
          <a:ext cx="1309612" cy="36864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200" b="1">
              <a:latin typeface="TH SarabunPSK" panose="020B0500040200020003" pitchFamily="34" charset="-34"/>
              <a:cs typeface="TH SarabunPSK" panose="020B0500040200020003" pitchFamily="34" charset="-34"/>
            </a:rPr>
            <a:t>กลุ่มภารกิจบริการวิชาการ</a:t>
          </a:r>
        </a:p>
      </xdr:txBody>
    </xdr:sp>
    <xdr:clientData/>
  </xdr:twoCellAnchor>
  <xdr:twoCellAnchor>
    <xdr:from>
      <xdr:col>9</xdr:col>
      <xdr:colOff>125372</xdr:colOff>
      <xdr:row>10</xdr:row>
      <xdr:rowOff>168360</xdr:rowOff>
    </xdr:from>
    <xdr:to>
      <xdr:col>11</xdr:col>
      <xdr:colOff>401854</xdr:colOff>
      <xdr:row>12</xdr:row>
      <xdr:rowOff>25485</xdr:rowOff>
    </xdr:to>
    <xdr:sp macro="" textlink="">
      <xdr:nvSpPr>
        <xdr:cNvPr id="20" name="กล่องข้อความ 20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 txBox="1"/>
      </xdr:nvSpPr>
      <xdr:spPr>
        <a:xfrm>
          <a:off x="6693812" y="2835360"/>
          <a:ext cx="1206122" cy="390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200" b="1">
              <a:latin typeface="TH SarabunPSK" panose="020B0500040200020003" pitchFamily="34" charset="-34"/>
              <a:cs typeface="TH SarabunPSK" panose="020B0500040200020003" pitchFamily="34" charset="-34"/>
            </a:rPr>
            <a:t>กลุ่มภารกิจวิจัย</a:t>
          </a:r>
        </a:p>
      </xdr:txBody>
    </xdr:sp>
    <xdr:clientData/>
  </xdr:twoCellAnchor>
  <xdr:twoCellAnchor>
    <xdr:from>
      <xdr:col>13</xdr:col>
      <xdr:colOff>154459</xdr:colOff>
      <xdr:row>9</xdr:row>
      <xdr:rowOff>167331</xdr:rowOff>
    </xdr:from>
    <xdr:to>
      <xdr:col>13</xdr:col>
      <xdr:colOff>154460</xdr:colOff>
      <xdr:row>10</xdr:row>
      <xdr:rowOff>160896</xdr:rowOff>
    </xdr:to>
    <xdr:cxnSp macro="">
      <xdr:nvCxnSpPr>
        <xdr:cNvPr id="21" name="ตัวเชื่อมต่อตรง 21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CxnSpPr/>
      </xdr:nvCxnSpPr>
      <xdr:spPr>
        <a:xfrm>
          <a:off x="8574559" y="2567631"/>
          <a:ext cx="1" cy="26026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166816</xdr:colOff>
      <xdr:row>10</xdr:row>
      <xdr:rowOff>181231</xdr:rowOff>
    </xdr:from>
    <xdr:to>
      <xdr:col>15</xdr:col>
      <xdr:colOff>122280</xdr:colOff>
      <xdr:row>12</xdr:row>
      <xdr:rowOff>12613</xdr:rowOff>
    </xdr:to>
    <xdr:sp macro="" textlink="">
      <xdr:nvSpPr>
        <xdr:cNvPr id="22" name="กล่องข้อความ 22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 txBox="1"/>
      </xdr:nvSpPr>
      <xdr:spPr>
        <a:xfrm>
          <a:off x="8091616" y="2848231"/>
          <a:ext cx="1205144" cy="36478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200" b="1">
              <a:latin typeface="TH SarabunPSK" panose="020B0500040200020003" pitchFamily="34" charset="-34"/>
              <a:cs typeface="TH SarabunPSK" panose="020B0500040200020003" pitchFamily="34" charset="-34"/>
            </a:rPr>
            <a:t>กลุ่มภารกิจกิจการนิสิต</a:t>
          </a:r>
        </a:p>
      </xdr:txBody>
    </xdr:sp>
    <xdr:clientData/>
  </xdr:twoCellAnchor>
  <xdr:twoCellAnchor>
    <xdr:from>
      <xdr:col>0</xdr:col>
      <xdr:colOff>276225</xdr:colOff>
      <xdr:row>13</xdr:row>
      <xdr:rowOff>57150</xdr:rowOff>
    </xdr:from>
    <xdr:to>
      <xdr:col>0</xdr:col>
      <xdr:colOff>276225</xdr:colOff>
      <xdr:row>18</xdr:row>
      <xdr:rowOff>76200</xdr:rowOff>
    </xdr:to>
    <xdr:cxnSp macro="">
      <xdr:nvCxnSpPr>
        <xdr:cNvPr id="23" name="ตัวเชื่อมต่อตรง 23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CxnSpPr/>
      </xdr:nvCxnSpPr>
      <xdr:spPr>
        <a:xfrm flipH="1">
          <a:off x="276225" y="3524250"/>
          <a:ext cx="0" cy="13525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142874</xdr:colOff>
      <xdr:row>13</xdr:row>
      <xdr:rowOff>228600</xdr:rowOff>
    </xdr:from>
    <xdr:to>
      <xdr:col>1</xdr:col>
      <xdr:colOff>1490133</xdr:colOff>
      <xdr:row>24</xdr:row>
      <xdr:rowOff>209550</xdr:rowOff>
    </xdr:to>
    <xdr:sp macro="" textlink="">
      <xdr:nvSpPr>
        <xdr:cNvPr id="24" name="กล่องข้อความ 24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 txBox="1"/>
      </xdr:nvSpPr>
      <xdr:spPr>
        <a:xfrm>
          <a:off x="490007" y="3750733"/>
          <a:ext cx="1347259" cy="29612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000">
              <a:latin typeface="TH SarabunPSK" panose="020B0500040200020003" pitchFamily="34" charset="-34"/>
              <a:cs typeface="TH SarabunPSK" panose="020B0500040200020003" pitchFamily="34" charset="-34"/>
            </a:rPr>
            <a:t>นายวอ</a:t>
          </a:r>
          <a:r>
            <a:rPr lang="th-TH" sz="1000" baseline="0">
              <a:latin typeface="TH SarabunPSK" panose="020B0500040200020003" pitchFamily="34" charset="-34"/>
              <a:cs typeface="TH SarabunPSK" panose="020B0500040200020003" pitchFamily="34" charset="-34"/>
            </a:rPr>
            <a:t> ดี</a:t>
          </a:r>
          <a:r>
            <a:rPr lang="en-US" sz="10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000" baseline="0">
              <a:latin typeface="TH SarabunPSK" panose="020B0500040200020003" pitchFamily="34" charset="-34"/>
              <a:cs typeface="TH SarabunPSK" panose="020B0500040200020003" pitchFamily="34" charset="-34"/>
            </a:rPr>
            <a:t>อัตราเลขที่ 22</a:t>
          </a:r>
        </a:p>
        <a:p>
          <a:r>
            <a:rPr lang="th-TH" sz="1000" baseline="0">
              <a:latin typeface="TH SarabunPSK" panose="020B0500040200020003" pitchFamily="34" charset="-34"/>
              <a:cs typeface="TH SarabunPSK" panose="020B0500040200020003" pitchFamily="34" charset="-34"/>
            </a:rPr>
            <a:t>ตำแหน่งเจ้าหน้าที่สำนักงาน (บัญชี) </a:t>
          </a:r>
          <a:r>
            <a:rPr lang="en-US" sz="1000" baseline="0">
              <a:latin typeface="TH SarabunPSK" panose="020B0500040200020003" pitchFamily="34" charset="-34"/>
              <a:cs typeface="TH SarabunPSK" panose="020B0500040200020003" pitchFamily="34" charset="-34"/>
            </a:rPr>
            <a:t>P7</a:t>
          </a:r>
        </a:p>
        <a:p>
          <a:r>
            <a:rPr lang="en-US" sz="1000" baseline="0">
              <a:latin typeface="TH SarabunPSK" panose="020B0500040200020003" pitchFamily="34" charset="-34"/>
              <a:cs typeface="TH SarabunPSK" panose="020B0500040200020003" pitchFamily="34" charset="-34"/>
            </a:rPr>
            <a:t>2. </a:t>
          </a:r>
          <a:r>
            <a:rPr lang="th-TH" sz="10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นางดี</a:t>
          </a:r>
          <a:r>
            <a:rPr lang="th-TH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ใจ</a:t>
          </a:r>
          <a:r>
            <a:rPr lang="en-US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อัตราเลขที่ 33</a:t>
          </a:r>
          <a:endParaRPr lang="th-TH" sz="10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th-TH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ตำแหน่งเจ้าหน้าที่สำนักงาน (บัญชี)</a:t>
          </a:r>
          <a:r>
            <a:rPr lang="th-TH" sz="1000" baseline="0">
              <a:solidFill>
                <a:sysClr val="windowText" lastClr="00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en-US" sz="1000" baseline="0">
              <a:solidFill>
                <a:sysClr val="windowText" lastClr="00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P7</a:t>
          </a:r>
          <a:r>
            <a:rPr lang="th-TH" sz="1000" baseline="0">
              <a:solidFill>
                <a:sysClr val="windowText" lastClr="00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 </a:t>
          </a:r>
          <a:endParaRPr lang="th-TH" sz="1000">
            <a:solidFill>
              <a:srgbClr val="FF0000"/>
            </a:solidFill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th-TH" sz="10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3.นางมา</a:t>
          </a:r>
          <a:r>
            <a:rPr lang="th-TH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นา</a:t>
          </a:r>
          <a:r>
            <a:rPr lang="en-US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อัตราเลขที่ 44</a:t>
          </a:r>
          <a:endParaRPr lang="th-TH" sz="10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th-TH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ตำแหน่งเจ้าหน้าที่สำนักงาน (บัญชี) </a:t>
          </a:r>
          <a:r>
            <a:rPr lang="en-US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P7</a:t>
          </a:r>
        </a:p>
        <a:p>
          <a:r>
            <a:rPr lang="en-US" sz="10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4. </a:t>
          </a:r>
          <a:r>
            <a:rPr lang="th-TH" sz="10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นางนา</a:t>
          </a:r>
          <a:r>
            <a:rPr lang="th-TH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มี</a:t>
          </a:r>
          <a:r>
            <a:rPr lang="en-US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อัตราเลขที่ 55</a:t>
          </a:r>
          <a:endParaRPr lang="th-TH" sz="10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th-TH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ตำแหน่งเจ้าหน้าที่สำนักงาน (การเงิน) </a:t>
          </a:r>
          <a:r>
            <a:rPr lang="en-US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P7</a:t>
          </a:r>
        </a:p>
        <a:p>
          <a:r>
            <a:rPr lang="en-US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5. </a:t>
          </a:r>
          <a:r>
            <a:rPr lang="th-TH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นางสาวใหม่ มา อัตราเลขที่ </a:t>
          </a:r>
          <a:r>
            <a:rPr lang="en-US" sz="10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66</a:t>
          </a:r>
          <a:endParaRPr lang="th-TH" sz="10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rgbClr val="FF0000"/>
            </a:solidFill>
            <a:effectLst/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aseline="0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* </a:t>
          </a:r>
          <a:r>
            <a:rPr lang="th-TH" sz="1100" baseline="0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ตำแหน่งเจ้าหน้าที่สำนักงาน (บัญชี) เชี่ยวชาญระดับต้น </a:t>
          </a:r>
          <a:r>
            <a:rPr lang="en-US" sz="1100" baseline="0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P6</a:t>
          </a:r>
          <a:r>
            <a:rPr lang="th-TH" sz="1100" baseline="0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(ปี </a:t>
          </a:r>
          <a:r>
            <a:rPr lang="en-US" sz="1100" baseline="0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69</a:t>
          </a:r>
          <a:r>
            <a:rPr lang="th-TH" sz="1100" baseline="0">
              <a:solidFill>
                <a:srgbClr val="FF0000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endParaRPr lang="th-TH" sz="1000">
            <a:solidFill>
              <a:srgbClr val="FF0000"/>
            </a:solidFill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endParaRPr lang="th-TH" sz="10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  <xdr:twoCellAnchor>
    <xdr:from>
      <xdr:col>0</xdr:col>
      <xdr:colOff>276225</xdr:colOff>
      <xdr:row>18</xdr:row>
      <xdr:rowOff>66675</xdr:rowOff>
    </xdr:from>
    <xdr:to>
      <xdr:col>1</xdr:col>
      <xdr:colOff>142875</xdr:colOff>
      <xdr:row>18</xdr:row>
      <xdr:rowOff>66676</xdr:rowOff>
    </xdr:to>
    <xdr:cxnSp macro="">
      <xdr:nvCxnSpPr>
        <xdr:cNvPr id="25" name="ตัวเชื่อมต่อตรง 25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CxnSpPr/>
      </xdr:nvCxnSpPr>
      <xdr:spPr>
        <a:xfrm>
          <a:off x="276225" y="4867275"/>
          <a:ext cx="209550" cy="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16936</xdr:colOff>
      <xdr:row>5</xdr:row>
      <xdr:rowOff>262466</xdr:rowOff>
    </xdr:from>
    <xdr:to>
      <xdr:col>17</xdr:col>
      <xdr:colOff>16936</xdr:colOff>
      <xdr:row>15</xdr:row>
      <xdr:rowOff>1</xdr:rowOff>
    </xdr:to>
    <xdr:cxnSp macro="">
      <xdr:nvCxnSpPr>
        <xdr:cNvPr id="26" name="ตัวเชื่อมต่อตรง 23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CxnSpPr/>
      </xdr:nvCxnSpPr>
      <xdr:spPr>
        <a:xfrm flipH="1">
          <a:off x="9724816" y="1595966"/>
          <a:ext cx="0" cy="240453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237067</xdr:colOff>
      <xdr:row>15</xdr:row>
      <xdr:rowOff>1</xdr:rowOff>
    </xdr:from>
    <xdr:to>
      <xdr:col>19</xdr:col>
      <xdr:colOff>84667</xdr:colOff>
      <xdr:row>16</xdr:row>
      <xdr:rowOff>102317</xdr:rowOff>
    </xdr:to>
    <xdr:sp macro="" textlink="">
      <xdr:nvSpPr>
        <xdr:cNvPr id="27" name="กล่องข้อความ 22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 txBox="1"/>
      </xdr:nvSpPr>
      <xdr:spPr>
        <a:xfrm>
          <a:off x="9144847" y="4000501"/>
          <a:ext cx="1043940" cy="36901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200" b="1">
              <a:latin typeface="TH SarabunPSK" panose="020B0500040200020003" pitchFamily="34" charset="-34"/>
              <a:cs typeface="TH SarabunPSK" panose="020B0500040200020003" pitchFamily="34" charset="-34"/>
            </a:rPr>
            <a:t>ภาควิชา...........</a:t>
          </a:r>
        </a:p>
      </xdr:txBody>
    </xdr:sp>
    <xdr:clientData/>
  </xdr:twoCellAnchor>
  <xdr:twoCellAnchor>
    <xdr:from>
      <xdr:col>14</xdr:col>
      <xdr:colOff>228600</xdr:colOff>
      <xdr:row>17</xdr:row>
      <xdr:rowOff>93133</xdr:rowOff>
    </xdr:from>
    <xdr:to>
      <xdr:col>19</xdr:col>
      <xdr:colOff>76200</xdr:colOff>
      <xdr:row>18</xdr:row>
      <xdr:rowOff>195449</xdr:rowOff>
    </xdr:to>
    <xdr:sp macro="" textlink="">
      <xdr:nvSpPr>
        <xdr:cNvPr id="28" name="กล่องข้อความ 22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 txBox="1"/>
      </xdr:nvSpPr>
      <xdr:spPr>
        <a:xfrm>
          <a:off x="9136380" y="4627033"/>
          <a:ext cx="1043940" cy="36901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th-TH" sz="1200" b="1">
              <a:latin typeface="TH SarabunPSK" panose="020B0500040200020003" pitchFamily="34" charset="-34"/>
              <a:cs typeface="TH SarabunPSK" panose="020B0500040200020003" pitchFamily="34" charset="-34"/>
            </a:rPr>
            <a:t>ภาควิชา...........</a:t>
          </a:r>
        </a:p>
      </xdr:txBody>
    </xdr:sp>
    <xdr:clientData/>
  </xdr:twoCellAnchor>
  <xdr:twoCellAnchor>
    <xdr:from>
      <xdr:col>17</xdr:col>
      <xdr:colOff>0</xdr:colOff>
      <xdr:row>16</xdr:row>
      <xdr:rowOff>110067</xdr:rowOff>
    </xdr:from>
    <xdr:to>
      <xdr:col>17</xdr:col>
      <xdr:colOff>1</xdr:colOff>
      <xdr:row>17</xdr:row>
      <xdr:rowOff>103631</xdr:rowOff>
    </xdr:to>
    <xdr:cxnSp macro="">
      <xdr:nvCxnSpPr>
        <xdr:cNvPr id="29" name="ตัวเชื่อมต่อตรง 21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CxnSpPr/>
      </xdr:nvCxnSpPr>
      <xdr:spPr>
        <a:xfrm>
          <a:off x="9707880" y="4377267"/>
          <a:ext cx="1" cy="2602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8"/>
  <sheetViews>
    <sheetView tabSelected="1" zoomScale="90" zoomScaleNormal="90" workbookViewId="0">
      <selection sqref="A1:B1"/>
    </sheetView>
  </sheetViews>
  <sheetFormatPr defaultColWidth="8.8984375" defaultRowHeight="21" x14ac:dyDescent="0.4"/>
  <cols>
    <col min="1" max="1" width="2.8984375" customWidth="1"/>
    <col min="2" max="2" width="89.3984375" customWidth="1"/>
  </cols>
  <sheetData>
    <row r="1" spans="1:2" ht="23.4" x14ac:dyDescent="0.4">
      <c r="A1" s="106" t="s">
        <v>94</v>
      </c>
      <c r="B1" s="106"/>
    </row>
    <row r="2" spans="1:2" ht="23.4" x14ac:dyDescent="0.4">
      <c r="A2" s="33"/>
      <c r="B2" s="33" t="s">
        <v>77</v>
      </c>
    </row>
    <row r="3" spans="1:2" ht="21" customHeight="1" x14ac:dyDescent="0.45">
      <c r="A3" s="4"/>
      <c r="B3" s="4"/>
    </row>
    <row r="4" spans="1:2" x14ac:dyDescent="0.4">
      <c r="A4" s="5" t="s">
        <v>70</v>
      </c>
      <c r="B4" s="3"/>
    </row>
    <row r="5" spans="1:2" ht="16.5" customHeight="1" thickBot="1" x14ac:dyDescent="0.45">
      <c r="A5" s="5"/>
      <c r="B5" s="3"/>
    </row>
    <row r="6" spans="1:2" x14ac:dyDescent="0.4">
      <c r="A6" s="5"/>
      <c r="B6" s="96" t="s">
        <v>84</v>
      </c>
    </row>
    <row r="7" spans="1:2" x14ac:dyDescent="0.4">
      <c r="A7" s="5"/>
      <c r="B7" s="97" t="s">
        <v>71</v>
      </c>
    </row>
    <row r="8" spans="1:2" x14ac:dyDescent="0.4">
      <c r="A8" s="5"/>
      <c r="B8" s="97" t="s">
        <v>72</v>
      </c>
    </row>
    <row r="9" spans="1:2" x14ac:dyDescent="0.4">
      <c r="A9" s="5"/>
      <c r="B9" s="97" t="s">
        <v>73</v>
      </c>
    </row>
    <row r="10" spans="1:2" x14ac:dyDescent="0.4">
      <c r="A10" s="5"/>
      <c r="B10" s="98" t="s">
        <v>74</v>
      </c>
    </row>
    <row r="11" spans="1:2" x14ac:dyDescent="0.4">
      <c r="A11" s="5"/>
      <c r="B11" s="98" t="s">
        <v>75</v>
      </c>
    </row>
    <row r="12" spans="1:2" x14ac:dyDescent="0.4">
      <c r="A12" s="5"/>
      <c r="B12" s="97" t="s">
        <v>76</v>
      </c>
    </row>
    <row r="13" spans="1:2" s="27" customFormat="1" ht="21.6" thickBot="1" x14ac:dyDescent="0.45">
      <c r="A13" s="26"/>
      <c r="B13" s="99"/>
    </row>
    <row r="14" spans="1:2" ht="21.6" thickBot="1" x14ac:dyDescent="0.45">
      <c r="A14" s="5"/>
      <c r="B14" s="34"/>
    </row>
    <row r="15" spans="1:2" x14ac:dyDescent="0.4">
      <c r="A15" s="5"/>
      <c r="B15" s="96" t="s">
        <v>92</v>
      </c>
    </row>
    <row r="16" spans="1:2" x14ac:dyDescent="0.4">
      <c r="A16" s="5"/>
      <c r="B16" s="100" t="s">
        <v>78</v>
      </c>
    </row>
    <row r="17" spans="1:2" x14ac:dyDescent="0.4">
      <c r="A17" s="5"/>
      <c r="B17" s="100" t="s">
        <v>78</v>
      </c>
    </row>
    <row r="18" spans="1:2" x14ac:dyDescent="0.4">
      <c r="A18" s="5"/>
      <c r="B18" s="100" t="s">
        <v>78</v>
      </c>
    </row>
    <row r="19" spans="1:2" x14ac:dyDescent="0.4">
      <c r="A19" s="5"/>
      <c r="B19" s="100" t="s">
        <v>78</v>
      </c>
    </row>
    <row r="20" spans="1:2" x14ac:dyDescent="0.4">
      <c r="A20" s="5"/>
      <c r="B20" s="100" t="s">
        <v>78</v>
      </c>
    </row>
    <row r="21" spans="1:2" x14ac:dyDescent="0.4">
      <c r="A21" s="5"/>
      <c r="B21" s="100" t="s">
        <v>78</v>
      </c>
    </row>
    <row r="22" spans="1:2" x14ac:dyDescent="0.4">
      <c r="A22" s="5"/>
      <c r="B22" s="100" t="s">
        <v>78</v>
      </c>
    </row>
    <row r="23" spans="1:2" ht="21.6" thickBot="1" x14ac:dyDescent="0.45">
      <c r="A23" s="5"/>
      <c r="B23" s="101"/>
    </row>
    <row r="24" spans="1:2" ht="21.6" thickBot="1" x14ac:dyDescent="0.45">
      <c r="A24" s="5"/>
      <c r="B24" s="3"/>
    </row>
    <row r="25" spans="1:2" x14ac:dyDescent="0.4">
      <c r="A25" s="5"/>
      <c r="B25" s="96" t="s">
        <v>93</v>
      </c>
    </row>
    <row r="26" spans="1:2" x14ac:dyDescent="0.4">
      <c r="A26" s="5"/>
      <c r="B26" s="100" t="s">
        <v>78</v>
      </c>
    </row>
    <row r="27" spans="1:2" x14ac:dyDescent="0.4">
      <c r="A27" s="5"/>
      <c r="B27" s="100" t="s">
        <v>78</v>
      </c>
    </row>
    <row r="28" spans="1:2" x14ac:dyDescent="0.4">
      <c r="A28" s="5"/>
      <c r="B28" s="100" t="s">
        <v>78</v>
      </c>
    </row>
    <row r="29" spans="1:2" x14ac:dyDescent="0.4">
      <c r="A29" s="5"/>
      <c r="B29" s="100" t="s">
        <v>78</v>
      </c>
    </row>
    <row r="30" spans="1:2" x14ac:dyDescent="0.4">
      <c r="A30" s="5"/>
      <c r="B30" s="100" t="s">
        <v>78</v>
      </c>
    </row>
    <row r="31" spans="1:2" x14ac:dyDescent="0.4">
      <c r="A31" s="5"/>
      <c r="B31" s="100" t="s">
        <v>78</v>
      </c>
    </row>
    <row r="32" spans="1:2" x14ac:dyDescent="0.4">
      <c r="A32" s="5"/>
      <c r="B32" s="100" t="s">
        <v>78</v>
      </c>
    </row>
    <row r="33" spans="1:2" ht="21.6" thickBot="1" x14ac:dyDescent="0.45">
      <c r="A33" s="5"/>
      <c r="B33" s="101"/>
    </row>
    <row r="34" spans="1:2" ht="21.6" thickBot="1" x14ac:dyDescent="0.45">
      <c r="A34" s="5"/>
      <c r="B34" s="34"/>
    </row>
    <row r="35" spans="1:2" x14ac:dyDescent="0.4">
      <c r="A35" s="5"/>
      <c r="B35" s="96" t="s">
        <v>85</v>
      </c>
    </row>
    <row r="36" spans="1:2" x14ac:dyDescent="0.4">
      <c r="A36" s="5"/>
      <c r="B36" s="100" t="s">
        <v>78</v>
      </c>
    </row>
    <row r="37" spans="1:2" x14ac:dyDescent="0.4">
      <c r="A37" s="5"/>
      <c r="B37" s="100" t="s">
        <v>78</v>
      </c>
    </row>
    <row r="38" spans="1:2" ht="21.6" thickBot="1" x14ac:dyDescent="0.45">
      <c r="A38" s="3"/>
      <c r="B38" s="102"/>
    </row>
  </sheetData>
  <mergeCells count="1">
    <mergeCell ref="A1:B1"/>
  </mergeCells>
  <pageMargins left="0.39370078740157483" right="0.39370078740157483" top="0.78740157480314965" bottom="0.39370078740157483" header="0.78740157480314965" footer="0.3937007874015748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3"/>
  <sheetViews>
    <sheetView zoomScaleNormal="100" workbookViewId="0">
      <selection activeCell="N13" sqref="N13"/>
    </sheetView>
  </sheetViews>
  <sheetFormatPr defaultColWidth="8.8984375" defaultRowHeight="21" x14ac:dyDescent="0.4"/>
  <cols>
    <col min="1" max="1" width="4.5" customWidth="1"/>
    <col min="2" max="3" width="14.59765625" customWidth="1"/>
    <col min="4" max="4" width="9.3984375" customWidth="1"/>
    <col min="5" max="5" width="18.69921875" customWidth="1"/>
    <col min="6" max="6" width="7.19921875" customWidth="1"/>
    <col min="7" max="7" width="10" customWidth="1"/>
    <col min="8" max="8" width="10.8984375" customWidth="1"/>
    <col min="9" max="9" width="6.59765625" customWidth="1"/>
    <col min="10" max="10" width="16.5" customWidth="1"/>
    <col min="11" max="11" width="11.19921875" customWidth="1"/>
    <col min="12" max="12" width="8.59765625" customWidth="1"/>
    <col min="13" max="14" width="9" style="1"/>
  </cols>
  <sheetData>
    <row r="1" spans="1:18" x14ac:dyDescent="0.4">
      <c r="A1" s="2" t="s">
        <v>79</v>
      </c>
    </row>
    <row r="3" spans="1:18" x14ac:dyDescent="0.4">
      <c r="A3" s="57" t="s">
        <v>1</v>
      </c>
      <c r="B3" s="57" t="s">
        <v>2</v>
      </c>
      <c r="C3" s="57" t="s">
        <v>80</v>
      </c>
      <c r="D3" s="57" t="s">
        <v>3</v>
      </c>
      <c r="E3" s="57" t="s">
        <v>81</v>
      </c>
      <c r="F3" s="57" t="s">
        <v>0</v>
      </c>
      <c r="G3" s="57" t="s">
        <v>4</v>
      </c>
      <c r="H3" s="57" t="s">
        <v>5</v>
      </c>
      <c r="I3" s="57" t="s">
        <v>6</v>
      </c>
      <c r="J3" s="57" t="s">
        <v>7</v>
      </c>
      <c r="K3" s="57" t="s">
        <v>69</v>
      </c>
      <c r="L3" s="57" t="s">
        <v>68</v>
      </c>
      <c r="M3" s="16"/>
      <c r="N3" s="16"/>
      <c r="O3" s="16"/>
      <c r="P3" s="16"/>
      <c r="Q3" s="16"/>
      <c r="R3" s="16"/>
    </row>
    <row r="4" spans="1:18" x14ac:dyDescent="0.4">
      <c r="A4" s="17">
        <v>1</v>
      </c>
      <c r="B4" s="23" t="s">
        <v>34</v>
      </c>
      <c r="C4" s="23" t="s">
        <v>20</v>
      </c>
      <c r="D4" s="31" t="s">
        <v>9</v>
      </c>
      <c r="E4" s="31" t="s">
        <v>17</v>
      </c>
      <c r="F4" s="31">
        <v>11</v>
      </c>
      <c r="G4" s="31" t="s">
        <v>17</v>
      </c>
      <c r="H4" s="31" t="s">
        <v>18</v>
      </c>
      <c r="I4" s="31" t="s">
        <v>12</v>
      </c>
      <c r="J4" s="31" t="s">
        <v>19</v>
      </c>
      <c r="K4" s="31"/>
      <c r="L4" s="31"/>
      <c r="M4" s="16"/>
      <c r="N4" s="16"/>
      <c r="O4" s="16"/>
      <c r="P4" s="16"/>
      <c r="Q4" s="16"/>
      <c r="R4" s="16"/>
    </row>
    <row r="5" spans="1:18" x14ac:dyDescent="0.4">
      <c r="A5" s="17">
        <v>2</v>
      </c>
      <c r="B5" s="23" t="s">
        <v>35</v>
      </c>
      <c r="C5" s="23" t="s">
        <v>21</v>
      </c>
      <c r="D5" s="31" t="s">
        <v>9</v>
      </c>
      <c r="E5" s="31" t="s">
        <v>22</v>
      </c>
      <c r="F5" s="31">
        <v>12</v>
      </c>
      <c r="G5" s="31" t="s">
        <v>22</v>
      </c>
      <c r="H5" s="31" t="s">
        <v>18</v>
      </c>
      <c r="I5" s="31" t="s">
        <v>12</v>
      </c>
      <c r="J5" s="31" t="s">
        <v>23</v>
      </c>
      <c r="K5" s="31"/>
      <c r="L5" s="31"/>
      <c r="M5" s="16"/>
      <c r="N5" s="16"/>
      <c r="O5" s="16"/>
      <c r="P5" s="16"/>
      <c r="Q5" s="16"/>
      <c r="R5" s="16"/>
    </row>
    <row r="6" spans="1:18" x14ac:dyDescent="0.4">
      <c r="A6" s="17">
        <v>3</v>
      </c>
      <c r="B6" s="23" t="s">
        <v>36</v>
      </c>
      <c r="C6" s="23" t="s">
        <v>24</v>
      </c>
      <c r="D6" s="31" t="s">
        <v>25</v>
      </c>
      <c r="E6" s="31" t="s">
        <v>56</v>
      </c>
      <c r="F6" s="31">
        <v>13</v>
      </c>
      <c r="G6" s="31"/>
      <c r="H6" s="31" t="s">
        <v>26</v>
      </c>
      <c r="I6" s="31" t="s">
        <v>12</v>
      </c>
      <c r="J6" s="31" t="s">
        <v>67</v>
      </c>
      <c r="K6" s="31"/>
      <c r="L6" s="31"/>
      <c r="M6" s="16"/>
      <c r="N6" s="16"/>
      <c r="O6" s="16"/>
      <c r="P6" s="16"/>
      <c r="Q6" s="16"/>
      <c r="R6" s="16"/>
    </row>
    <row r="7" spans="1:18" x14ac:dyDescent="0.4">
      <c r="A7" s="17">
        <v>4</v>
      </c>
      <c r="B7" s="23" t="s">
        <v>37</v>
      </c>
      <c r="C7" s="23" t="s">
        <v>27</v>
      </c>
      <c r="D7" s="31" t="s">
        <v>16</v>
      </c>
      <c r="E7" s="31" t="s">
        <v>57</v>
      </c>
      <c r="F7" s="31">
        <v>14</v>
      </c>
      <c r="G7" s="31"/>
      <c r="H7" s="31" t="s">
        <v>18</v>
      </c>
      <c r="I7" s="31" t="s">
        <v>13</v>
      </c>
      <c r="J7" s="31" t="s">
        <v>66</v>
      </c>
      <c r="K7" s="31"/>
      <c r="L7" s="31"/>
      <c r="M7" s="24"/>
      <c r="N7" s="24"/>
      <c r="O7" s="3"/>
      <c r="P7" s="3"/>
      <c r="Q7" s="3"/>
      <c r="R7" s="3"/>
    </row>
    <row r="8" spans="1:18" x14ac:dyDescent="0.4">
      <c r="A8" s="17">
        <v>5</v>
      </c>
      <c r="B8" s="23" t="s">
        <v>31</v>
      </c>
      <c r="C8" s="23" t="s">
        <v>28</v>
      </c>
      <c r="D8" s="31" t="s">
        <v>29</v>
      </c>
      <c r="E8" s="31" t="s">
        <v>55</v>
      </c>
      <c r="F8" s="31">
        <v>15</v>
      </c>
      <c r="G8" s="31"/>
      <c r="H8" s="31" t="s">
        <v>30</v>
      </c>
      <c r="I8" s="31" t="s">
        <v>13</v>
      </c>
      <c r="J8" s="31" t="s">
        <v>23</v>
      </c>
      <c r="K8" s="31"/>
      <c r="L8" s="31"/>
      <c r="M8" s="24"/>
      <c r="N8" s="24"/>
      <c r="O8" s="3"/>
      <c r="P8" s="3"/>
      <c r="Q8" s="3"/>
      <c r="R8" s="3"/>
    </row>
    <row r="9" spans="1:18" x14ac:dyDescent="0.4">
      <c r="A9" s="17">
        <v>6</v>
      </c>
      <c r="B9" s="23" t="s">
        <v>32</v>
      </c>
      <c r="C9" s="25" t="s">
        <v>40</v>
      </c>
      <c r="D9" s="32" t="s">
        <v>41</v>
      </c>
      <c r="E9" s="32" t="s">
        <v>59</v>
      </c>
      <c r="F9" s="32">
        <v>16</v>
      </c>
      <c r="G9" s="32"/>
      <c r="H9" s="32" t="s">
        <v>33</v>
      </c>
      <c r="I9" s="32" t="s">
        <v>12</v>
      </c>
      <c r="J9" s="32" t="s">
        <v>19</v>
      </c>
      <c r="K9" s="32"/>
      <c r="L9" s="31"/>
      <c r="M9" s="24"/>
      <c r="N9" s="24"/>
      <c r="O9" s="3"/>
      <c r="P9" s="3"/>
      <c r="Q9" s="3"/>
      <c r="R9" s="3"/>
    </row>
    <row r="10" spans="1:18" x14ac:dyDescent="0.4">
      <c r="A10" s="17">
        <v>7</v>
      </c>
      <c r="B10" s="23" t="s">
        <v>38</v>
      </c>
      <c r="C10" s="25" t="s">
        <v>91</v>
      </c>
      <c r="D10" s="32"/>
      <c r="E10" s="32" t="s">
        <v>58</v>
      </c>
      <c r="F10" s="32">
        <v>17</v>
      </c>
      <c r="G10" s="32"/>
      <c r="H10" s="32" t="s">
        <v>39</v>
      </c>
      <c r="I10" s="32" t="s">
        <v>13</v>
      </c>
      <c r="J10" s="32" t="s">
        <v>19</v>
      </c>
      <c r="K10" s="32"/>
      <c r="L10" s="72"/>
      <c r="M10" s="24"/>
      <c r="N10" s="24"/>
      <c r="O10" s="3"/>
      <c r="P10" s="3"/>
      <c r="Q10" s="3"/>
      <c r="R10" s="3"/>
    </row>
    <row r="11" spans="1:18" x14ac:dyDescent="0.4">
      <c r="A11" s="17">
        <v>8</v>
      </c>
      <c r="B11" s="23" t="s">
        <v>42</v>
      </c>
      <c r="C11" s="23" t="s">
        <v>20</v>
      </c>
      <c r="D11" s="31"/>
      <c r="E11" s="31" t="s">
        <v>62</v>
      </c>
      <c r="F11" s="31">
        <v>18</v>
      </c>
      <c r="G11" s="31"/>
      <c r="H11" s="31" t="s">
        <v>43</v>
      </c>
      <c r="I11" s="31" t="s">
        <v>13</v>
      </c>
      <c r="J11" s="31" t="s">
        <v>19</v>
      </c>
      <c r="K11" s="31"/>
      <c r="L11" s="72"/>
      <c r="M11" s="24"/>
      <c r="N11" s="24"/>
      <c r="O11" s="3"/>
      <c r="P11" s="3"/>
      <c r="Q11" s="3"/>
      <c r="R11" s="3"/>
    </row>
    <row r="12" spans="1:18" x14ac:dyDescent="0.4">
      <c r="A12" s="17">
        <v>9</v>
      </c>
      <c r="B12" s="23" t="s">
        <v>45</v>
      </c>
      <c r="C12" s="23" t="s">
        <v>47</v>
      </c>
      <c r="D12" s="31" t="s">
        <v>16</v>
      </c>
      <c r="E12" s="31" t="s">
        <v>60</v>
      </c>
      <c r="F12" s="31">
        <v>19</v>
      </c>
      <c r="G12" s="32"/>
      <c r="H12" s="32" t="s">
        <v>18</v>
      </c>
      <c r="I12" s="32" t="s">
        <v>12</v>
      </c>
      <c r="J12" s="32" t="s">
        <v>19</v>
      </c>
      <c r="K12" s="71"/>
      <c r="L12" s="72"/>
      <c r="M12" s="24"/>
      <c r="N12" s="24"/>
      <c r="O12" s="3"/>
      <c r="P12" s="3"/>
      <c r="Q12" s="3"/>
      <c r="R12" s="3"/>
    </row>
    <row r="13" spans="1:18" x14ac:dyDescent="0.4">
      <c r="A13" s="17">
        <v>10</v>
      </c>
      <c r="B13" s="23" t="s">
        <v>46</v>
      </c>
      <c r="C13" s="23" t="s">
        <v>44</v>
      </c>
      <c r="D13" s="31" t="s">
        <v>16</v>
      </c>
      <c r="E13" s="31" t="s">
        <v>61</v>
      </c>
      <c r="F13" s="31">
        <v>20</v>
      </c>
      <c r="G13" s="31"/>
      <c r="H13" s="31" t="s">
        <v>18</v>
      </c>
      <c r="I13" s="31" t="s">
        <v>13</v>
      </c>
      <c r="J13" s="31" t="s">
        <v>23</v>
      </c>
      <c r="K13" s="72"/>
      <c r="L13" s="72"/>
      <c r="M13" s="24"/>
      <c r="N13" s="24"/>
      <c r="O13" s="3"/>
      <c r="P13" s="3"/>
      <c r="Q13" s="3"/>
      <c r="R13" s="3"/>
    </row>
  </sheetData>
  <pageMargins left="0.39370078740157483" right="0.19685039370078741" top="0.31496062992125984" bottom="0.31496062992125984" header="0.31496062992125984" footer="0.31496062992125984"/>
  <pageSetup paperSize="9" fitToWidth="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7"/>
  <sheetViews>
    <sheetView zoomScaleNormal="100" workbookViewId="0">
      <selection activeCell="AB7" sqref="AB7"/>
    </sheetView>
  </sheetViews>
  <sheetFormatPr defaultColWidth="8.8984375" defaultRowHeight="21" x14ac:dyDescent="0.4"/>
  <cols>
    <col min="1" max="1" width="4.3984375" customWidth="1"/>
    <col min="2" max="2" width="13.69921875" customWidth="1"/>
    <col min="3" max="3" width="45.3984375" customWidth="1"/>
    <col min="4" max="4" width="2.8984375" customWidth="1"/>
    <col min="5" max="7" width="2.8984375" style="1" customWidth="1"/>
    <col min="8" max="18" width="2.8984375" customWidth="1"/>
    <col min="19" max="19" width="4.69921875" customWidth="1"/>
    <col min="20" max="20" width="4.8984375" customWidth="1"/>
    <col min="21" max="21" width="5" customWidth="1"/>
    <col min="22" max="22" width="3.5" customWidth="1"/>
    <col min="23" max="23" width="7.09765625" customWidth="1"/>
    <col min="24" max="24" width="13.19921875" style="1" customWidth="1"/>
    <col min="25" max="25" width="9" style="1"/>
  </cols>
  <sheetData>
    <row r="1" spans="1:25" x14ac:dyDescent="0.4">
      <c r="A1" s="107" t="s">
        <v>82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</row>
    <row r="2" spans="1:25" s="29" customFormat="1" x14ac:dyDescent="0.4">
      <c r="E2" s="30"/>
      <c r="F2" s="30"/>
      <c r="G2" s="30"/>
      <c r="X2" s="30"/>
      <c r="Y2" s="30"/>
    </row>
    <row r="3" spans="1:25" s="62" customFormat="1" x14ac:dyDescent="0.4">
      <c r="A3" s="111" t="s">
        <v>1</v>
      </c>
      <c r="B3" s="116" t="s">
        <v>65</v>
      </c>
      <c r="C3" s="121" t="s">
        <v>80</v>
      </c>
      <c r="D3" s="111" t="s">
        <v>95</v>
      </c>
      <c r="E3" s="111"/>
      <c r="F3" s="112"/>
      <c r="G3" s="110" t="s">
        <v>96</v>
      </c>
      <c r="H3" s="111"/>
      <c r="I3" s="112"/>
      <c r="J3" s="110" t="s">
        <v>97</v>
      </c>
      <c r="K3" s="111"/>
      <c r="L3" s="112"/>
      <c r="M3" s="110" t="s">
        <v>98</v>
      </c>
      <c r="N3" s="111"/>
      <c r="O3" s="112"/>
      <c r="P3" s="110" t="s">
        <v>99</v>
      </c>
      <c r="Q3" s="111"/>
      <c r="R3" s="112"/>
      <c r="S3" s="113" t="s">
        <v>100</v>
      </c>
      <c r="T3" s="114"/>
      <c r="U3" s="115"/>
      <c r="V3" s="108" t="s">
        <v>11</v>
      </c>
      <c r="W3" s="117" t="s">
        <v>111</v>
      </c>
      <c r="X3" s="117" t="s">
        <v>115</v>
      </c>
      <c r="Y3" s="61"/>
    </row>
    <row r="4" spans="1:25" s="62" customFormat="1" ht="37.200000000000003" customHeight="1" x14ac:dyDescent="0.4">
      <c r="A4" s="111"/>
      <c r="B4" s="116"/>
      <c r="C4" s="122"/>
      <c r="D4" s="58" t="s">
        <v>8</v>
      </c>
      <c r="E4" s="58" t="s">
        <v>9</v>
      </c>
      <c r="F4" s="87" t="s">
        <v>10</v>
      </c>
      <c r="G4" s="86" t="s">
        <v>8</v>
      </c>
      <c r="H4" s="58" t="s">
        <v>9</v>
      </c>
      <c r="I4" s="87" t="s">
        <v>10</v>
      </c>
      <c r="J4" s="86" t="s">
        <v>8</v>
      </c>
      <c r="K4" s="58" t="s">
        <v>9</v>
      </c>
      <c r="L4" s="87" t="s">
        <v>10</v>
      </c>
      <c r="M4" s="86" t="s">
        <v>8</v>
      </c>
      <c r="N4" s="58" t="s">
        <v>9</v>
      </c>
      <c r="O4" s="87" t="s">
        <v>10</v>
      </c>
      <c r="P4" s="86" t="s">
        <v>8</v>
      </c>
      <c r="Q4" s="58" t="s">
        <v>9</v>
      </c>
      <c r="R4" s="87" t="s">
        <v>10</v>
      </c>
      <c r="S4" s="94" t="s">
        <v>8</v>
      </c>
      <c r="T4" s="85" t="s">
        <v>9</v>
      </c>
      <c r="U4" s="95" t="s">
        <v>10</v>
      </c>
      <c r="V4" s="109"/>
      <c r="W4" s="117"/>
      <c r="X4" s="117"/>
      <c r="Y4" s="61"/>
    </row>
    <row r="5" spans="1:25" s="62" customFormat="1" ht="33.6" customHeight="1" x14ac:dyDescent="0.4">
      <c r="A5" s="20">
        <v>1</v>
      </c>
      <c r="B5" s="19" t="s">
        <v>48</v>
      </c>
      <c r="C5" s="60" t="s">
        <v>101</v>
      </c>
      <c r="D5" s="21">
        <v>1</v>
      </c>
      <c r="E5" s="20"/>
      <c r="F5" s="11"/>
      <c r="G5" s="12"/>
      <c r="H5" s="20"/>
      <c r="I5" s="11"/>
      <c r="J5" s="12"/>
      <c r="K5" s="20"/>
      <c r="L5" s="11"/>
      <c r="M5" s="12"/>
      <c r="N5" s="20"/>
      <c r="O5" s="11"/>
      <c r="P5" s="12"/>
      <c r="Q5" s="20"/>
      <c r="R5" s="11"/>
      <c r="S5" s="73">
        <f>D5+G5+J5+M5+P5</f>
        <v>1</v>
      </c>
      <c r="T5" s="74"/>
      <c r="U5" s="75"/>
      <c r="V5" s="76">
        <f t="shared" ref="V5:V14" si="0">SUM(S5:U5)</f>
        <v>1</v>
      </c>
      <c r="W5" s="105" t="s">
        <v>112</v>
      </c>
      <c r="X5" s="105"/>
      <c r="Y5" s="61"/>
    </row>
    <row r="6" spans="1:25" s="62" customFormat="1" ht="27.6" x14ac:dyDescent="0.4">
      <c r="A6" s="20">
        <v>2</v>
      </c>
      <c r="B6" s="19" t="s">
        <v>54</v>
      </c>
      <c r="C6" s="60" t="s">
        <v>102</v>
      </c>
      <c r="D6" s="21">
        <v>1</v>
      </c>
      <c r="E6" s="20"/>
      <c r="F6" s="11"/>
      <c r="G6" s="12"/>
      <c r="H6" s="20"/>
      <c r="I6" s="11"/>
      <c r="J6" s="12"/>
      <c r="K6" s="20"/>
      <c r="L6" s="11"/>
      <c r="M6" s="12"/>
      <c r="N6" s="20"/>
      <c r="O6" s="11"/>
      <c r="P6" s="12"/>
      <c r="Q6" s="20"/>
      <c r="R6" s="11"/>
      <c r="S6" s="73">
        <f t="shared" ref="S6:S14" si="1">D6+G6+J6+M6+P6</f>
        <v>1</v>
      </c>
      <c r="T6" s="74"/>
      <c r="U6" s="75"/>
      <c r="V6" s="76">
        <f t="shared" si="0"/>
        <v>1</v>
      </c>
      <c r="W6" s="105" t="s">
        <v>113</v>
      </c>
      <c r="X6" s="35"/>
      <c r="Y6" s="61"/>
    </row>
    <row r="7" spans="1:25" s="62" customFormat="1" x14ac:dyDescent="0.4">
      <c r="A7" s="20">
        <v>3</v>
      </c>
      <c r="B7" s="19" t="s">
        <v>49</v>
      </c>
      <c r="C7" s="60" t="s">
        <v>103</v>
      </c>
      <c r="D7" s="20"/>
      <c r="E7" s="20"/>
      <c r="F7" s="11"/>
      <c r="G7" s="13">
        <v>1</v>
      </c>
      <c r="H7" s="20"/>
      <c r="I7" s="11"/>
      <c r="J7" s="12"/>
      <c r="K7" s="20"/>
      <c r="L7" s="11"/>
      <c r="M7" s="12"/>
      <c r="N7" s="20"/>
      <c r="O7" s="11"/>
      <c r="P7" s="12"/>
      <c r="Q7" s="20"/>
      <c r="R7" s="11"/>
      <c r="S7" s="73">
        <f t="shared" si="1"/>
        <v>1</v>
      </c>
      <c r="T7" s="74"/>
      <c r="U7" s="75"/>
      <c r="V7" s="76">
        <f t="shared" si="0"/>
        <v>1</v>
      </c>
      <c r="W7" s="35"/>
      <c r="X7" s="35"/>
      <c r="Y7" s="61"/>
    </row>
    <row r="8" spans="1:25" s="62" customFormat="1" x14ac:dyDescent="0.4">
      <c r="A8" s="20">
        <v>4</v>
      </c>
      <c r="B8" s="19" t="s">
        <v>50</v>
      </c>
      <c r="C8" s="60" t="s">
        <v>104</v>
      </c>
      <c r="D8" s="20"/>
      <c r="E8" s="20"/>
      <c r="F8" s="11"/>
      <c r="G8" s="13">
        <v>1</v>
      </c>
      <c r="H8" s="20"/>
      <c r="I8" s="11"/>
      <c r="J8" s="12"/>
      <c r="K8" s="20"/>
      <c r="L8" s="11"/>
      <c r="M8" s="12"/>
      <c r="N8" s="20"/>
      <c r="O8" s="11"/>
      <c r="P8" s="12"/>
      <c r="Q8" s="20"/>
      <c r="R8" s="11"/>
      <c r="S8" s="73">
        <f t="shared" si="1"/>
        <v>1</v>
      </c>
      <c r="T8" s="74"/>
      <c r="U8" s="75"/>
      <c r="V8" s="76">
        <f t="shared" si="0"/>
        <v>1</v>
      </c>
      <c r="W8" s="35"/>
      <c r="X8" s="35"/>
      <c r="Y8" s="61"/>
    </row>
    <row r="9" spans="1:25" s="62" customFormat="1" x14ac:dyDescent="0.4">
      <c r="A9" s="20">
        <v>5</v>
      </c>
      <c r="B9" s="19" t="s">
        <v>51</v>
      </c>
      <c r="C9" s="60" t="s">
        <v>109</v>
      </c>
      <c r="D9" s="20"/>
      <c r="E9" s="20"/>
      <c r="F9" s="11"/>
      <c r="G9" s="12"/>
      <c r="H9" s="104">
        <v>1</v>
      </c>
      <c r="I9" s="103"/>
      <c r="J9" s="12"/>
      <c r="K9" s="20"/>
      <c r="L9" s="11"/>
      <c r="M9" s="12"/>
      <c r="N9" s="20"/>
      <c r="O9" s="11"/>
      <c r="P9" s="12"/>
      <c r="Q9" s="20"/>
      <c r="R9" s="11"/>
      <c r="S9" s="73"/>
      <c r="T9" s="74"/>
      <c r="U9" s="75"/>
      <c r="V9" s="76">
        <f>SUM(G9:U9)</f>
        <v>1</v>
      </c>
      <c r="W9" s="35"/>
      <c r="X9" s="35"/>
      <c r="Y9" s="61"/>
    </row>
    <row r="10" spans="1:25" s="62" customFormat="1" x14ac:dyDescent="0.4">
      <c r="A10" s="20">
        <v>6</v>
      </c>
      <c r="B10" s="19" t="s">
        <v>51</v>
      </c>
      <c r="C10" s="60" t="s">
        <v>105</v>
      </c>
      <c r="D10" s="20"/>
      <c r="E10" s="20"/>
      <c r="F10" s="11"/>
      <c r="G10" s="12"/>
      <c r="H10" s="20"/>
      <c r="I10" s="11"/>
      <c r="J10" s="63">
        <v>1</v>
      </c>
      <c r="K10" s="20"/>
      <c r="L10" s="11"/>
      <c r="M10" s="12"/>
      <c r="N10" s="20"/>
      <c r="O10" s="11"/>
      <c r="P10" s="12"/>
      <c r="Q10" s="20"/>
      <c r="R10" s="11"/>
      <c r="S10" s="73">
        <f t="shared" si="1"/>
        <v>1</v>
      </c>
      <c r="T10" s="74"/>
      <c r="U10" s="75"/>
      <c r="V10" s="76">
        <f t="shared" si="0"/>
        <v>1</v>
      </c>
      <c r="W10" s="35"/>
      <c r="X10" s="35"/>
      <c r="Y10" s="61"/>
    </row>
    <row r="11" spans="1:25" s="62" customFormat="1" x14ac:dyDescent="0.4">
      <c r="A11" s="20">
        <v>7</v>
      </c>
      <c r="B11" s="19" t="s">
        <v>52</v>
      </c>
      <c r="C11" s="60" t="s">
        <v>106</v>
      </c>
      <c r="D11" s="20"/>
      <c r="E11" s="20"/>
      <c r="F11" s="11"/>
      <c r="G11" s="12"/>
      <c r="H11" s="20"/>
      <c r="I11" s="11"/>
      <c r="J11" s="12"/>
      <c r="K11" s="20"/>
      <c r="L11" s="11"/>
      <c r="M11" s="64">
        <v>1</v>
      </c>
      <c r="N11" s="20"/>
      <c r="O11" s="11"/>
      <c r="P11" s="12"/>
      <c r="Q11" s="20"/>
      <c r="R11" s="11"/>
      <c r="S11" s="73">
        <f t="shared" si="1"/>
        <v>1</v>
      </c>
      <c r="T11" s="74"/>
      <c r="U11" s="75"/>
      <c r="V11" s="76">
        <f t="shared" si="0"/>
        <v>1</v>
      </c>
      <c r="W11" s="35"/>
      <c r="X11" s="35"/>
      <c r="Y11" s="61"/>
    </row>
    <row r="12" spans="1:25" s="62" customFormat="1" x14ac:dyDescent="0.4">
      <c r="A12" s="20">
        <v>8</v>
      </c>
      <c r="B12" s="20" t="s">
        <v>53</v>
      </c>
      <c r="C12" s="60" t="s">
        <v>107</v>
      </c>
      <c r="D12" s="20"/>
      <c r="E12" s="20"/>
      <c r="F12" s="11"/>
      <c r="G12" s="12"/>
      <c r="H12" s="20"/>
      <c r="I12" s="11"/>
      <c r="J12" s="12"/>
      <c r="K12" s="20"/>
      <c r="L12" s="11"/>
      <c r="M12" s="12"/>
      <c r="N12" s="20"/>
      <c r="O12" s="11"/>
      <c r="P12" s="65">
        <v>1</v>
      </c>
      <c r="Q12" s="20"/>
      <c r="R12" s="11"/>
      <c r="S12" s="73">
        <f t="shared" si="1"/>
        <v>1</v>
      </c>
      <c r="T12" s="74"/>
      <c r="U12" s="75"/>
      <c r="V12" s="76">
        <f t="shared" si="0"/>
        <v>1</v>
      </c>
      <c r="W12" s="35"/>
      <c r="X12" s="35"/>
      <c r="Y12" s="61"/>
    </row>
    <row r="13" spans="1:25" s="62" customFormat="1" ht="21.6" thickBot="1" x14ac:dyDescent="0.45">
      <c r="A13" s="20">
        <v>9</v>
      </c>
      <c r="B13" s="22" t="s">
        <v>63</v>
      </c>
      <c r="C13" s="66" t="s">
        <v>108</v>
      </c>
      <c r="D13" s="36"/>
      <c r="E13" s="36"/>
      <c r="F13" s="67"/>
      <c r="G13" s="68"/>
      <c r="H13" s="36"/>
      <c r="I13" s="67"/>
      <c r="J13" s="68"/>
      <c r="K13" s="36"/>
      <c r="L13" s="67"/>
      <c r="M13" s="68"/>
      <c r="N13" s="36"/>
      <c r="O13" s="67"/>
      <c r="P13" s="69">
        <v>1</v>
      </c>
      <c r="Q13" s="36"/>
      <c r="R13" s="67"/>
      <c r="S13" s="77">
        <f t="shared" si="1"/>
        <v>1</v>
      </c>
      <c r="T13" s="78"/>
      <c r="U13" s="79"/>
      <c r="V13" s="80">
        <f t="shared" si="0"/>
        <v>1</v>
      </c>
      <c r="W13" s="35"/>
      <c r="X13" s="35"/>
      <c r="Y13" s="61"/>
    </row>
    <row r="14" spans="1:25" s="62" customFormat="1" ht="21.6" thickBot="1" x14ac:dyDescent="0.45">
      <c r="A14" s="70"/>
      <c r="B14" s="123" t="s">
        <v>11</v>
      </c>
      <c r="C14" s="124"/>
      <c r="D14" s="6">
        <f>SUM(D5:D13)</f>
        <v>2</v>
      </c>
      <c r="E14" s="6"/>
      <c r="F14" s="7"/>
      <c r="G14" s="18">
        <f>SUM(G5:G13)</f>
        <v>2</v>
      </c>
      <c r="H14" s="6">
        <f>SUM(H5:H13)</f>
        <v>1</v>
      </c>
      <c r="I14" s="7">
        <f>SUM(I5:I13)</f>
        <v>0</v>
      </c>
      <c r="J14" s="18">
        <f>SUM(J5:J13)</f>
        <v>1</v>
      </c>
      <c r="K14" s="6"/>
      <c r="L14" s="7"/>
      <c r="M14" s="18">
        <f>SUM(M5:M13)</f>
        <v>1</v>
      </c>
      <c r="N14" s="6"/>
      <c r="O14" s="7"/>
      <c r="P14" s="18">
        <f>SUM(P5:P13)</f>
        <v>2</v>
      </c>
      <c r="Q14" s="6"/>
      <c r="R14" s="7"/>
      <c r="S14" s="81">
        <f t="shared" si="1"/>
        <v>8</v>
      </c>
      <c r="T14" s="82">
        <f>E14+H14+K1+K14+N14+Q14</f>
        <v>1</v>
      </c>
      <c r="U14" s="83">
        <f t="shared" ref="U14" si="2">F14+I14+L14+O14+R14</f>
        <v>0</v>
      </c>
      <c r="V14" s="84">
        <f t="shared" si="0"/>
        <v>9</v>
      </c>
      <c r="W14" s="37"/>
      <c r="X14" s="37"/>
      <c r="Y14" s="61"/>
    </row>
    <row r="15" spans="1:25" x14ac:dyDescent="0.4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</row>
    <row r="16" spans="1:25" x14ac:dyDescent="0.4">
      <c r="A16" s="118" t="s">
        <v>114</v>
      </c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</row>
    <row r="17" spans="1:23" x14ac:dyDescent="0.4">
      <c r="A17" s="119"/>
      <c r="B17" s="119"/>
      <c r="C17" s="119"/>
      <c r="D17" s="119"/>
      <c r="E17" s="119"/>
      <c r="F17" s="119"/>
      <c r="G17" s="119"/>
      <c r="H17" s="119"/>
      <c r="I17" s="119"/>
      <c r="J17" s="119"/>
      <c r="K17" s="119"/>
      <c r="L17" s="119"/>
      <c r="M17" s="119"/>
      <c r="N17" s="119"/>
      <c r="O17" s="119"/>
      <c r="P17" s="119"/>
      <c r="Q17" s="119"/>
      <c r="R17" s="119"/>
      <c r="S17" s="119"/>
      <c r="T17" s="119"/>
      <c r="U17" s="119"/>
      <c r="V17" s="119"/>
      <c r="W17" s="119"/>
    </row>
  </sheetData>
  <mergeCells count="17">
    <mergeCell ref="X3:X4"/>
    <mergeCell ref="A16:W16"/>
    <mergeCell ref="A17:W17"/>
    <mergeCell ref="A15:W15"/>
    <mergeCell ref="C3:C4"/>
    <mergeCell ref="D3:F3"/>
    <mergeCell ref="G3:I3"/>
    <mergeCell ref="W3:W4"/>
    <mergeCell ref="J3:L3"/>
    <mergeCell ref="M3:O3"/>
    <mergeCell ref="B14:C14"/>
    <mergeCell ref="A1:V1"/>
    <mergeCell ref="V3:V4"/>
    <mergeCell ref="P3:R3"/>
    <mergeCell ref="S3:U3"/>
    <mergeCell ref="A3:A4"/>
    <mergeCell ref="B3:B4"/>
  </mergeCells>
  <pageMargins left="0.19685039370078741" right="0.19685039370078741" top="0.31496062992125984" bottom="0.31496062992125984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18"/>
  <sheetViews>
    <sheetView zoomScaleNormal="100" workbookViewId="0">
      <selection activeCell="U1" sqref="U1:V1048576"/>
    </sheetView>
  </sheetViews>
  <sheetFormatPr defaultColWidth="8.8984375" defaultRowHeight="21" x14ac:dyDescent="0.4"/>
  <cols>
    <col min="1" max="1" width="4.09765625" customWidth="1"/>
    <col min="2" max="2" width="14.8984375" customWidth="1"/>
    <col min="3" max="3" width="43.296875" customWidth="1"/>
    <col min="4" max="4" width="6.69921875" customWidth="1"/>
    <col min="5" max="7" width="7.09765625" style="1" customWidth="1"/>
    <col min="8" max="12" width="7.09765625" customWidth="1"/>
    <col min="13" max="13" width="7.69921875" customWidth="1"/>
    <col min="14" max="14" width="7.5" customWidth="1"/>
    <col min="15" max="15" width="3.5" hidden="1" customWidth="1"/>
    <col min="16" max="16" width="4" hidden="1" customWidth="1"/>
    <col min="17" max="17" width="4.09765625" hidden="1" customWidth="1"/>
    <col min="18" max="18" width="4.8984375" hidden="1" customWidth="1"/>
    <col min="19" max="19" width="6.3984375" customWidth="1"/>
    <col min="20" max="20" width="6.796875" customWidth="1"/>
    <col min="21" max="21" width="11.8984375" style="1" hidden="1" customWidth="1"/>
    <col min="22" max="22" width="9.796875" style="1" hidden="1" customWidth="1"/>
  </cols>
  <sheetData>
    <row r="1" spans="1:22" x14ac:dyDescent="0.4">
      <c r="A1" s="2" t="s">
        <v>89</v>
      </c>
    </row>
    <row r="2" spans="1:22" ht="21.6" thickBot="1" x14ac:dyDescent="0.45">
      <c r="A2" s="2"/>
      <c r="B2" s="2"/>
      <c r="D2" s="28"/>
    </row>
    <row r="3" spans="1:22" s="62" customFormat="1" x14ac:dyDescent="0.4">
      <c r="A3" s="111" t="s">
        <v>1</v>
      </c>
      <c r="B3" s="128" t="s">
        <v>65</v>
      </c>
      <c r="C3" s="111" t="s">
        <v>110</v>
      </c>
      <c r="D3" s="127" t="s">
        <v>14</v>
      </c>
      <c r="E3" s="125" t="s">
        <v>95</v>
      </c>
      <c r="F3" s="126"/>
      <c r="G3" s="125" t="s">
        <v>96</v>
      </c>
      <c r="H3" s="126"/>
      <c r="I3" s="125" t="s">
        <v>97</v>
      </c>
      <c r="J3" s="126"/>
      <c r="K3" s="125" t="s">
        <v>98</v>
      </c>
      <c r="L3" s="126"/>
      <c r="M3" s="125" t="s">
        <v>99</v>
      </c>
      <c r="N3" s="126"/>
      <c r="O3" s="9"/>
      <c r="P3" s="9"/>
      <c r="Q3" s="9"/>
      <c r="R3" s="9"/>
      <c r="S3" s="9"/>
      <c r="T3" s="10"/>
      <c r="U3" s="61"/>
      <c r="V3" s="61"/>
    </row>
    <row r="4" spans="1:22" s="62" customFormat="1" x14ac:dyDescent="0.4">
      <c r="A4" s="111"/>
      <c r="B4" s="129"/>
      <c r="C4" s="111"/>
      <c r="D4" s="127"/>
      <c r="E4" s="86" t="s">
        <v>12</v>
      </c>
      <c r="F4" s="87" t="s">
        <v>13</v>
      </c>
      <c r="G4" s="86" t="s">
        <v>12</v>
      </c>
      <c r="H4" s="87" t="s">
        <v>13</v>
      </c>
      <c r="I4" s="86" t="s">
        <v>12</v>
      </c>
      <c r="J4" s="87" t="s">
        <v>13</v>
      </c>
      <c r="K4" s="86" t="s">
        <v>12</v>
      </c>
      <c r="L4" s="87" t="s">
        <v>13</v>
      </c>
      <c r="M4" s="86" t="s">
        <v>12</v>
      </c>
      <c r="N4" s="87" t="s">
        <v>13</v>
      </c>
      <c r="O4" s="8"/>
      <c r="P4" s="8"/>
      <c r="Q4" s="8"/>
      <c r="R4" s="8"/>
      <c r="S4" s="9"/>
      <c r="T4" s="10"/>
      <c r="U4" s="61" t="s">
        <v>64</v>
      </c>
      <c r="V4" s="61" t="s">
        <v>3</v>
      </c>
    </row>
    <row r="5" spans="1:22" s="62" customFormat="1" x14ac:dyDescent="0.4">
      <c r="A5" s="20">
        <v>1</v>
      </c>
      <c r="B5" s="19" t="s">
        <v>48</v>
      </c>
      <c r="C5" s="60" t="s">
        <v>101</v>
      </c>
      <c r="D5" s="39">
        <v>35000</v>
      </c>
      <c r="E5" s="40">
        <v>35000</v>
      </c>
      <c r="F5" s="41"/>
      <c r="G5" s="42">
        <f>E5+(U5*5/100)</f>
        <v>37355</v>
      </c>
      <c r="H5" s="41"/>
      <c r="I5" s="42">
        <f>G5+(U5*5/100)</f>
        <v>39710</v>
      </c>
      <c r="J5" s="41"/>
      <c r="K5" s="42">
        <f>I5+(U5*5/100)</f>
        <v>42065</v>
      </c>
      <c r="L5" s="41"/>
      <c r="M5" s="42">
        <f>K5+(U5*5/100)</f>
        <v>44420</v>
      </c>
      <c r="N5" s="41"/>
      <c r="O5" s="88"/>
      <c r="P5" s="88"/>
      <c r="Q5" s="88"/>
      <c r="R5" s="88"/>
      <c r="S5" s="8"/>
      <c r="T5" s="89"/>
      <c r="U5" s="61">
        <v>47100</v>
      </c>
      <c r="V5" s="61" t="s">
        <v>8</v>
      </c>
    </row>
    <row r="6" spans="1:22" s="62" customFormat="1" x14ac:dyDescent="0.4">
      <c r="A6" s="20">
        <v>2</v>
      </c>
      <c r="B6" s="19" t="s">
        <v>54</v>
      </c>
      <c r="C6" s="60" t="s">
        <v>102</v>
      </c>
      <c r="D6" s="39">
        <v>25000</v>
      </c>
      <c r="E6" s="42"/>
      <c r="F6" s="43">
        <v>31400</v>
      </c>
      <c r="G6" s="42"/>
      <c r="H6" s="41">
        <f>F6+(U5*5/100)</f>
        <v>33755</v>
      </c>
      <c r="I6" s="42"/>
      <c r="J6" s="41">
        <f>H6+(U5*5/100)</f>
        <v>36110</v>
      </c>
      <c r="K6" s="42"/>
      <c r="L6" s="41">
        <f>J6+(U5*5/100)</f>
        <v>38465</v>
      </c>
      <c r="M6" s="42"/>
      <c r="N6" s="41">
        <f>L6+(U5*5/100)</f>
        <v>40820</v>
      </c>
      <c r="O6" s="88"/>
      <c r="P6" s="88"/>
      <c r="Q6" s="88"/>
      <c r="R6" s="88"/>
      <c r="S6" s="8"/>
      <c r="T6" s="89"/>
      <c r="U6" s="61">
        <v>56850</v>
      </c>
      <c r="V6" s="61" t="s">
        <v>9</v>
      </c>
    </row>
    <row r="7" spans="1:22" s="62" customFormat="1" x14ac:dyDescent="0.4">
      <c r="A7" s="20">
        <v>3</v>
      </c>
      <c r="B7" s="19" t="s">
        <v>49</v>
      </c>
      <c r="C7" s="60" t="s">
        <v>103</v>
      </c>
      <c r="D7" s="39">
        <v>26000</v>
      </c>
      <c r="E7" s="42"/>
      <c r="F7" s="41"/>
      <c r="G7" s="44">
        <v>31400</v>
      </c>
      <c r="H7" s="41"/>
      <c r="I7" s="42">
        <f>G7+(U5*5/100)</f>
        <v>33755</v>
      </c>
      <c r="J7" s="41"/>
      <c r="K7" s="42">
        <f>I7+(U5*5/100)</f>
        <v>36110</v>
      </c>
      <c r="L7" s="41"/>
      <c r="M7" s="42">
        <f>K7+(U5*5/100)</f>
        <v>38465</v>
      </c>
      <c r="N7" s="41"/>
      <c r="O7" s="88"/>
      <c r="P7" s="88"/>
      <c r="Q7" s="88"/>
      <c r="R7" s="88"/>
      <c r="S7" s="8"/>
      <c r="T7" s="89"/>
      <c r="U7" s="61">
        <v>68100</v>
      </c>
      <c r="V7" s="61" t="s">
        <v>10</v>
      </c>
    </row>
    <row r="8" spans="1:22" s="62" customFormat="1" x14ac:dyDescent="0.4">
      <c r="A8" s="20">
        <v>4</v>
      </c>
      <c r="B8" s="19" t="s">
        <v>50</v>
      </c>
      <c r="C8" s="60" t="s">
        <v>104</v>
      </c>
      <c r="D8" s="39">
        <v>26500</v>
      </c>
      <c r="E8" s="42"/>
      <c r="F8" s="41"/>
      <c r="G8" s="44">
        <v>31400</v>
      </c>
      <c r="H8" s="41"/>
      <c r="I8" s="42">
        <f>G8+(U5*5/100)</f>
        <v>33755</v>
      </c>
      <c r="J8" s="41"/>
      <c r="K8" s="42">
        <f>I8+(U5*5/100)</f>
        <v>36110</v>
      </c>
      <c r="L8" s="41"/>
      <c r="M8" s="42">
        <f>K8+(U5*5/100)</f>
        <v>38465</v>
      </c>
      <c r="N8" s="41"/>
      <c r="O8" s="88"/>
      <c r="P8" s="88"/>
      <c r="Q8" s="88"/>
      <c r="R8" s="88"/>
      <c r="S8" s="8"/>
      <c r="T8" s="89"/>
      <c r="U8" s="61"/>
      <c r="V8" s="61"/>
    </row>
    <row r="9" spans="1:22" s="62" customFormat="1" x14ac:dyDescent="0.4">
      <c r="A9" s="20">
        <v>5</v>
      </c>
      <c r="B9" s="19" t="s">
        <v>51</v>
      </c>
      <c r="C9" s="60" t="s">
        <v>109</v>
      </c>
      <c r="D9" s="39">
        <v>35000</v>
      </c>
      <c r="E9" s="42"/>
      <c r="F9" s="41"/>
      <c r="G9" s="44">
        <v>37900</v>
      </c>
      <c r="H9" s="41"/>
      <c r="I9" s="42">
        <f>G9+(U6*5/100)</f>
        <v>40742.5</v>
      </c>
      <c r="J9" s="41"/>
      <c r="K9" s="42">
        <f>I9+(U6*5/100)</f>
        <v>43585</v>
      </c>
      <c r="L9" s="41"/>
      <c r="M9" s="42">
        <f>K9+(U6*5/100)</f>
        <v>46427.5</v>
      </c>
      <c r="N9" s="41"/>
      <c r="O9" s="88"/>
      <c r="P9" s="88"/>
      <c r="Q9" s="88"/>
      <c r="R9" s="88"/>
      <c r="S9" s="8"/>
      <c r="T9" s="89"/>
      <c r="U9" s="61"/>
      <c r="V9" s="61"/>
    </row>
    <row r="10" spans="1:22" s="62" customFormat="1" x14ac:dyDescent="0.4">
      <c r="A10" s="20">
        <v>6</v>
      </c>
      <c r="B10" s="19" t="s">
        <v>51</v>
      </c>
      <c r="C10" s="60" t="s">
        <v>105</v>
      </c>
      <c r="D10" s="39">
        <v>27000</v>
      </c>
      <c r="E10" s="42"/>
      <c r="F10" s="41"/>
      <c r="G10" s="42"/>
      <c r="H10" s="41"/>
      <c r="I10" s="42"/>
      <c r="J10" s="45">
        <v>31400</v>
      </c>
      <c r="K10" s="42"/>
      <c r="L10" s="41">
        <f>J10+(U5*5/100)</f>
        <v>33755</v>
      </c>
      <c r="M10" s="42"/>
      <c r="N10" s="41">
        <f>L10+(U5*5/100)</f>
        <v>36110</v>
      </c>
      <c r="O10" s="88"/>
      <c r="P10" s="88"/>
      <c r="Q10" s="88"/>
      <c r="R10" s="88"/>
      <c r="S10" s="8"/>
      <c r="T10" s="89"/>
      <c r="U10" s="61"/>
      <c r="V10" s="61"/>
    </row>
    <row r="11" spans="1:22" s="62" customFormat="1" x14ac:dyDescent="0.4">
      <c r="A11" s="20">
        <v>7</v>
      </c>
      <c r="B11" s="19" t="s">
        <v>52</v>
      </c>
      <c r="C11" s="60" t="s">
        <v>106</v>
      </c>
      <c r="D11" s="39">
        <v>28000</v>
      </c>
      <c r="E11" s="42"/>
      <c r="F11" s="41"/>
      <c r="G11" s="42"/>
      <c r="H11" s="41"/>
      <c r="I11" s="42"/>
      <c r="J11" s="41"/>
      <c r="K11" s="46">
        <v>31400</v>
      </c>
      <c r="L11" s="41"/>
      <c r="M11" s="42">
        <f>K11+(U5*5/100)</f>
        <v>33755</v>
      </c>
      <c r="N11" s="41"/>
      <c r="O11" s="88"/>
      <c r="P11" s="88"/>
      <c r="Q11" s="88"/>
      <c r="R11" s="88"/>
      <c r="S11" s="8"/>
      <c r="T11" s="89"/>
      <c r="U11" s="61"/>
      <c r="V11" s="61"/>
    </row>
    <row r="12" spans="1:22" s="62" customFormat="1" x14ac:dyDescent="0.4">
      <c r="A12" s="20">
        <v>8</v>
      </c>
      <c r="B12" s="20" t="s">
        <v>53</v>
      </c>
      <c r="C12" s="60" t="s">
        <v>107</v>
      </c>
      <c r="D12" s="39">
        <v>29000</v>
      </c>
      <c r="E12" s="42"/>
      <c r="F12" s="41"/>
      <c r="G12" s="42"/>
      <c r="H12" s="41"/>
      <c r="I12" s="42"/>
      <c r="J12" s="41"/>
      <c r="K12" s="42"/>
      <c r="L12" s="41"/>
      <c r="M12" s="47">
        <v>31400</v>
      </c>
      <c r="N12" s="41"/>
      <c r="O12" s="88"/>
      <c r="P12" s="88"/>
      <c r="Q12" s="88"/>
      <c r="R12" s="88"/>
      <c r="S12" s="8"/>
      <c r="T12" s="89"/>
      <c r="U12" s="61"/>
      <c r="V12" s="61"/>
    </row>
    <row r="13" spans="1:22" s="62" customFormat="1" ht="21.6" thickBot="1" x14ac:dyDescent="0.45">
      <c r="A13" s="20">
        <v>9</v>
      </c>
      <c r="B13" s="22" t="s">
        <v>63</v>
      </c>
      <c r="C13" s="66" t="s">
        <v>108</v>
      </c>
      <c r="D13" s="48">
        <v>35000</v>
      </c>
      <c r="E13" s="49"/>
      <c r="F13" s="50"/>
      <c r="G13" s="49"/>
      <c r="H13" s="50"/>
      <c r="I13" s="49"/>
      <c r="J13" s="50"/>
      <c r="K13" s="49"/>
      <c r="L13" s="50"/>
      <c r="M13" s="49"/>
      <c r="N13" s="51">
        <v>35000</v>
      </c>
      <c r="O13" s="88"/>
      <c r="P13" s="88"/>
      <c r="Q13" s="88"/>
      <c r="R13" s="88"/>
      <c r="S13" s="8"/>
      <c r="T13" s="89"/>
      <c r="U13" s="61"/>
      <c r="V13" s="61"/>
    </row>
    <row r="14" spans="1:22" s="62" customFormat="1" x14ac:dyDescent="0.4">
      <c r="A14" s="90"/>
      <c r="B14" s="90"/>
      <c r="C14" s="59" t="s">
        <v>15</v>
      </c>
      <c r="D14" s="52"/>
      <c r="E14" s="53">
        <f t="shared" ref="E14:N14" si="0">SUM(E5:E13)</f>
        <v>35000</v>
      </c>
      <c r="F14" s="53">
        <f t="shared" si="0"/>
        <v>31400</v>
      </c>
      <c r="G14" s="53">
        <f t="shared" si="0"/>
        <v>138055</v>
      </c>
      <c r="H14" s="53">
        <f t="shared" si="0"/>
        <v>33755</v>
      </c>
      <c r="I14" s="53">
        <f t="shared" si="0"/>
        <v>147962.5</v>
      </c>
      <c r="J14" s="53">
        <f t="shared" si="0"/>
        <v>67510</v>
      </c>
      <c r="K14" s="53">
        <f t="shared" si="0"/>
        <v>189270</v>
      </c>
      <c r="L14" s="53">
        <f t="shared" si="0"/>
        <v>72220</v>
      </c>
      <c r="M14" s="53">
        <f t="shared" si="0"/>
        <v>232932.5</v>
      </c>
      <c r="N14" s="53">
        <f t="shared" si="0"/>
        <v>111930</v>
      </c>
      <c r="O14" s="8"/>
      <c r="P14" s="8"/>
      <c r="Q14" s="8"/>
      <c r="R14" s="8"/>
      <c r="S14" s="8"/>
      <c r="T14" s="8"/>
      <c r="U14" s="61"/>
      <c r="V14" s="61"/>
    </row>
    <row r="15" spans="1:22" s="62" customFormat="1" ht="15.75" customHeight="1" x14ac:dyDescent="0.4">
      <c r="A15" s="91"/>
      <c r="B15" s="91"/>
      <c r="C15" s="38" t="s">
        <v>88</v>
      </c>
      <c r="D15" s="54"/>
      <c r="E15" s="55">
        <f>E14*5%</f>
        <v>1750</v>
      </c>
      <c r="F15" s="55">
        <f>F14*5%</f>
        <v>1570</v>
      </c>
      <c r="G15" s="55">
        <f>G14*5%</f>
        <v>6902.75</v>
      </c>
      <c r="H15" s="55">
        <f>H14*5%</f>
        <v>1687.75</v>
      </c>
      <c r="I15" s="55">
        <f t="shared" ref="I15:N15" si="1">I14*5%</f>
        <v>7398.125</v>
      </c>
      <c r="J15" s="55">
        <f t="shared" si="1"/>
        <v>3375.5</v>
      </c>
      <c r="K15" s="55">
        <f t="shared" si="1"/>
        <v>9463.5</v>
      </c>
      <c r="L15" s="55">
        <f t="shared" si="1"/>
        <v>3611</v>
      </c>
      <c r="M15" s="55">
        <f t="shared" si="1"/>
        <v>11646.625</v>
      </c>
      <c r="N15" s="55">
        <f t="shared" si="1"/>
        <v>5596.5</v>
      </c>
      <c r="U15" s="61"/>
      <c r="V15" s="61"/>
    </row>
    <row r="16" spans="1:22" s="62" customFormat="1" ht="15.75" customHeight="1" x14ac:dyDescent="0.4">
      <c r="A16" s="91"/>
      <c r="B16" s="91"/>
      <c r="C16" s="38" t="s">
        <v>86</v>
      </c>
      <c r="D16" s="54"/>
      <c r="E16" s="55">
        <v>750</v>
      </c>
      <c r="F16" s="55">
        <v>750</v>
      </c>
      <c r="G16" s="55">
        <v>3000</v>
      </c>
      <c r="H16" s="55">
        <v>750</v>
      </c>
      <c r="I16" s="55">
        <v>3000</v>
      </c>
      <c r="J16" s="55">
        <v>1500</v>
      </c>
      <c r="K16" s="55">
        <v>3750</v>
      </c>
      <c r="L16" s="55">
        <v>1500</v>
      </c>
      <c r="M16" s="55">
        <v>4500</v>
      </c>
      <c r="N16" s="55">
        <v>1500</v>
      </c>
      <c r="U16" s="61"/>
      <c r="V16" s="61"/>
    </row>
    <row r="17" spans="3:22" s="62" customFormat="1" x14ac:dyDescent="0.4">
      <c r="C17" s="58" t="s">
        <v>87</v>
      </c>
      <c r="D17" s="54"/>
      <c r="E17" s="56">
        <f t="shared" ref="E17:N17" si="2">SUM(E14:E16)</f>
        <v>37500</v>
      </c>
      <c r="F17" s="56">
        <f t="shared" si="2"/>
        <v>33720</v>
      </c>
      <c r="G17" s="56">
        <f t="shared" si="2"/>
        <v>147957.75</v>
      </c>
      <c r="H17" s="56">
        <f t="shared" si="2"/>
        <v>36192.75</v>
      </c>
      <c r="I17" s="56">
        <f t="shared" si="2"/>
        <v>158360.625</v>
      </c>
      <c r="J17" s="56">
        <f t="shared" si="2"/>
        <v>72385.5</v>
      </c>
      <c r="K17" s="56">
        <f t="shared" si="2"/>
        <v>202483.5</v>
      </c>
      <c r="L17" s="56">
        <f t="shared" si="2"/>
        <v>77331</v>
      </c>
      <c r="M17" s="56">
        <f t="shared" si="2"/>
        <v>249079.125</v>
      </c>
      <c r="N17" s="56">
        <f t="shared" si="2"/>
        <v>119026.5</v>
      </c>
      <c r="U17" s="61"/>
      <c r="V17" s="61"/>
    </row>
    <row r="18" spans="3:22" s="62" customFormat="1" x14ac:dyDescent="0.4">
      <c r="C18" s="85" t="s">
        <v>90</v>
      </c>
      <c r="D18" s="92"/>
      <c r="E18" s="93">
        <f t="shared" ref="E18:N18" si="3">E17*12</f>
        <v>450000</v>
      </c>
      <c r="F18" s="93">
        <f t="shared" si="3"/>
        <v>404640</v>
      </c>
      <c r="G18" s="93">
        <f t="shared" si="3"/>
        <v>1775493</v>
      </c>
      <c r="H18" s="93">
        <f t="shared" si="3"/>
        <v>434313</v>
      </c>
      <c r="I18" s="93">
        <f t="shared" si="3"/>
        <v>1900327.5</v>
      </c>
      <c r="J18" s="93">
        <f t="shared" si="3"/>
        <v>868626</v>
      </c>
      <c r="K18" s="93">
        <f t="shared" si="3"/>
        <v>2429802</v>
      </c>
      <c r="L18" s="93">
        <f t="shared" si="3"/>
        <v>927972</v>
      </c>
      <c r="M18" s="93">
        <f t="shared" si="3"/>
        <v>2988949.5</v>
      </c>
      <c r="N18" s="93">
        <f t="shared" si="3"/>
        <v>1428318</v>
      </c>
      <c r="U18" s="61"/>
      <c r="V18" s="61"/>
    </row>
  </sheetData>
  <mergeCells count="9">
    <mergeCell ref="M3:N3"/>
    <mergeCell ref="A3:A4"/>
    <mergeCell ref="C3:C4"/>
    <mergeCell ref="D3:D4"/>
    <mergeCell ref="E3:F3"/>
    <mergeCell ref="G3:H3"/>
    <mergeCell ref="I3:J3"/>
    <mergeCell ref="K3:L3"/>
    <mergeCell ref="B3:B4"/>
  </mergeCells>
  <pageMargins left="0.19685039370078741" right="0.19685039370078741" top="0.31496062992125984" bottom="0.31496062992125984" header="0.31496062992125984" footer="0.31496062992125984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7"/>
  <sheetViews>
    <sheetView topLeftCell="A7" zoomScale="90" zoomScaleNormal="90" workbookViewId="0">
      <selection activeCell="E37" sqref="E37"/>
    </sheetView>
  </sheetViews>
  <sheetFormatPr defaultColWidth="8.8984375" defaultRowHeight="21" x14ac:dyDescent="0.4"/>
  <cols>
    <col min="1" max="1" width="4.5" customWidth="1"/>
    <col min="2" max="2" width="27.19921875" customWidth="1"/>
    <col min="3" max="3" width="15.59765625" customWidth="1"/>
    <col min="4" max="4" width="6.8984375" customWidth="1"/>
    <col min="5" max="5" width="6.59765625" style="1" customWidth="1"/>
    <col min="6" max="6" width="5.59765625" style="1" customWidth="1"/>
    <col min="7" max="7" width="6.09765625" style="1" customWidth="1"/>
    <col min="8" max="8" width="7.59765625" customWidth="1"/>
    <col min="9" max="9" width="6.09765625" customWidth="1"/>
    <col min="10" max="10" width="5.59765625" customWidth="1"/>
    <col min="11" max="11" width="6.59765625" customWidth="1"/>
    <col min="12" max="12" width="5.59765625" customWidth="1"/>
    <col min="13" max="13" width="6.5" customWidth="1"/>
    <col min="14" max="14" width="6.3984375" customWidth="1"/>
    <col min="15" max="15" width="3.5" customWidth="1"/>
    <col min="16" max="16" width="2.8984375" customWidth="1"/>
    <col min="17" max="17" width="4.09765625" customWidth="1"/>
    <col min="18" max="18" width="3.69921875" customWidth="1"/>
    <col min="19" max="19" width="1.5" customWidth="1"/>
    <col min="20" max="20" width="1.69921875" customWidth="1"/>
    <col min="21" max="22" width="8.8984375" style="1"/>
  </cols>
  <sheetData>
    <row r="1" spans="1:20" x14ac:dyDescent="0.4">
      <c r="A1" s="2" t="s">
        <v>83</v>
      </c>
      <c r="B1" s="2"/>
      <c r="C1" s="2"/>
      <c r="D1" s="14"/>
      <c r="E1" s="15"/>
      <c r="F1" s="15"/>
      <c r="G1" s="15"/>
      <c r="H1" s="14"/>
      <c r="I1" s="14"/>
      <c r="J1" s="14"/>
      <c r="K1" s="14"/>
      <c r="L1" s="14"/>
      <c r="M1" s="14"/>
      <c r="N1" s="14"/>
    </row>
    <row r="2" spans="1:20" x14ac:dyDescent="0.4">
      <c r="A2" s="5"/>
      <c r="B2" s="2"/>
      <c r="C2" s="2"/>
      <c r="D2" s="14"/>
      <c r="E2" s="15"/>
      <c r="F2" s="15"/>
      <c r="G2" s="15"/>
      <c r="H2" s="14"/>
      <c r="I2" s="14"/>
      <c r="J2" s="14"/>
      <c r="K2" s="14"/>
      <c r="L2" s="14"/>
      <c r="M2" s="14"/>
      <c r="N2" s="14"/>
    </row>
    <row r="3" spans="1:20" x14ac:dyDescent="0.4">
      <c r="A3" s="130"/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</row>
    <row r="4" spans="1:20" x14ac:dyDescent="0.4">
      <c r="A4" s="130"/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</row>
    <row r="5" spans="1:20" x14ac:dyDescent="0.4">
      <c r="A5" s="130"/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</row>
    <row r="6" spans="1:20" x14ac:dyDescent="0.4">
      <c r="A6" s="130"/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</row>
    <row r="7" spans="1:20" x14ac:dyDescent="0.4">
      <c r="A7" s="130"/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</row>
    <row r="8" spans="1:20" x14ac:dyDescent="0.4">
      <c r="A8" s="130"/>
      <c r="B8" s="130"/>
      <c r="C8" s="130"/>
      <c r="D8" s="130"/>
      <c r="E8" s="130"/>
      <c r="F8" s="130"/>
      <c r="G8" s="130"/>
      <c r="H8" s="130"/>
      <c r="I8" s="130"/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</row>
    <row r="9" spans="1:20" x14ac:dyDescent="0.4">
      <c r="A9" s="130"/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</row>
    <row r="10" spans="1:20" x14ac:dyDescent="0.4">
      <c r="A10" s="130"/>
      <c r="B10" s="130"/>
      <c r="C10" s="130"/>
      <c r="D10" s="130"/>
      <c r="E10" s="130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</row>
    <row r="11" spans="1:20" x14ac:dyDescent="0.4">
      <c r="A11" s="130"/>
      <c r="B11" s="130"/>
      <c r="C11" s="130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</row>
    <row r="12" spans="1:20" x14ac:dyDescent="0.4">
      <c r="A12" s="130"/>
      <c r="B12" s="130"/>
      <c r="C12" s="130"/>
      <c r="D12" s="130"/>
      <c r="E12" s="130"/>
      <c r="F12" s="130"/>
      <c r="G12" s="130"/>
      <c r="H12" s="130"/>
      <c r="I12" s="130"/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</row>
    <row r="13" spans="1:20" x14ac:dyDescent="0.4">
      <c r="A13" s="130"/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</row>
    <row r="14" spans="1:20" x14ac:dyDescent="0.4">
      <c r="A14" s="130"/>
      <c r="B14" s="130"/>
      <c r="C14" s="130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</row>
    <row r="15" spans="1:20" x14ac:dyDescent="0.4">
      <c r="A15" s="130"/>
      <c r="B15" s="130"/>
      <c r="C15" s="130"/>
      <c r="D15" s="130"/>
      <c r="E15" s="130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</row>
    <row r="16" spans="1:20" x14ac:dyDescent="0.4">
      <c r="A16" s="130"/>
      <c r="B16" s="130"/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</row>
    <row r="17" spans="1:20" x14ac:dyDescent="0.4">
      <c r="A17" s="130"/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</row>
    <row r="18" spans="1:20" x14ac:dyDescent="0.4">
      <c r="A18" s="130"/>
      <c r="B18" s="130"/>
      <c r="C18" s="130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</row>
    <row r="19" spans="1:20" x14ac:dyDescent="0.4">
      <c r="A19" s="130"/>
      <c r="B19" s="130"/>
      <c r="C19" s="130"/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</row>
    <row r="20" spans="1:20" x14ac:dyDescent="0.4">
      <c r="A20" s="130"/>
      <c r="B20" s="130"/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</row>
    <row r="21" spans="1:20" x14ac:dyDescent="0.4">
      <c r="A21" s="130"/>
      <c r="B21" s="130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</row>
    <row r="22" spans="1:20" x14ac:dyDescent="0.4">
      <c r="A22" s="130"/>
      <c r="B22" s="130"/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</row>
    <row r="23" spans="1:20" x14ac:dyDescent="0.4">
      <c r="A23" s="130"/>
      <c r="B23" s="130"/>
      <c r="C23" s="130"/>
      <c r="D23" s="130"/>
      <c r="E23" s="130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</row>
    <row r="24" spans="1:20" x14ac:dyDescent="0.4">
      <c r="A24" s="130"/>
      <c r="B24" s="130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</row>
    <row r="25" spans="1:20" x14ac:dyDescent="0.4">
      <c r="A25" s="130"/>
      <c r="B25" s="130"/>
      <c r="C25" s="130"/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</row>
    <row r="26" spans="1:20" x14ac:dyDescent="0.4">
      <c r="A26" s="130"/>
      <c r="B26" s="130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</row>
    <row r="27" spans="1:20" x14ac:dyDescent="0.4">
      <c r="A27" s="130"/>
      <c r="B27" s="130"/>
      <c r="C27" s="130"/>
      <c r="D27" s="130"/>
      <c r="E27" s="130"/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</row>
  </sheetData>
  <mergeCells count="1">
    <mergeCell ref="A3:T27"/>
  </mergeCells>
  <pageMargins left="0.39370078740157483" right="0.39370078740157483" top="0.31496062992125984" bottom="0.31496062992125984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ส่วนที่1</vt:lpstr>
      <vt:lpstr>ส่วนที่2</vt:lpstr>
      <vt:lpstr>ส่วนที่3</vt:lpstr>
      <vt:lpstr>ส่วนที่4</vt:lpstr>
      <vt:lpstr>ส่วนที่5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Vilasinee Boontavee</cp:lastModifiedBy>
  <cp:lastPrinted>2025-06-25T06:47:03Z</cp:lastPrinted>
  <dcterms:created xsi:type="dcterms:W3CDTF">2018-05-24T03:08:10Z</dcterms:created>
  <dcterms:modified xsi:type="dcterms:W3CDTF">2025-06-25T07:24:47Z</dcterms:modified>
</cp:coreProperties>
</file>